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10" activeTab="3"/>
  </bookViews>
  <sheets>
    <sheet name="benj" sheetId="1" r:id="rId1"/>
    <sheet name="min + fém M-C" sheetId="2" r:id="rId2"/>
    <sheet name="cadet + dames J-S" sheetId="3" r:id="rId3"/>
    <sheet name="jun + sen + masters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Titles" localSheetId="3">'jun + sen + masters'!$1:$1</definedName>
    <definedName name="_xlnm.Print_Titles" localSheetId="1">'min + fém M-C'!$1:$2</definedName>
  </definedNames>
  <calcPr fullCalcOnLoad="1"/>
</workbook>
</file>

<file path=xl/sharedStrings.xml><?xml version="1.0" encoding="utf-8"?>
<sst xmlns="http://schemas.openxmlformats.org/spreadsheetml/2006/main" count="229" uniqueCount="29">
  <si>
    <t>NOM</t>
  </si>
  <si>
    <t>PRENOM</t>
  </si>
  <si>
    <t>CLUB</t>
  </si>
  <si>
    <t>Dos</t>
  </si>
  <si>
    <t>Place</t>
  </si>
  <si>
    <t>Total</t>
  </si>
  <si>
    <t>CLASSEMENT INDIVIDUEL JUNIORS</t>
  </si>
  <si>
    <t>CLASSEMENT INDIVIDUEL CADETS</t>
  </si>
  <si>
    <t>CLASSEMENT INDIVIDUEL DAMES J/S</t>
  </si>
  <si>
    <t>Cat</t>
  </si>
  <si>
    <t>Scr.</t>
  </si>
  <si>
    <t>Keirin</t>
  </si>
  <si>
    <t>T/T</t>
  </si>
  <si>
    <t>Vit</t>
  </si>
  <si>
    <t>CP</t>
  </si>
  <si>
    <t>200m</t>
  </si>
  <si>
    <t xml:space="preserve">CLASSEMENT INDIVIDUEL MINIMES  </t>
  </si>
  <si>
    <t>Elim</t>
  </si>
  <si>
    <t>Scr</t>
  </si>
  <si>
    <t>CLASSEMENT INDIVIDUEL BENJAMINS (ES)</t>
  </si>
  <si>
    <t>Km</t>
  </si>
  <si>
    <t>P.I.</t>
  </si>
  <si>
    <t>Kei</t>
  </si>
  <si>
    <t>CHALLENGE Marcel JAMME  -  2012</t>
  </si>
  <si>
    <t>CLASSEMENT INDIVIDUEL SENIORS &amp; ESPOIRS</t>
  </si>
  <si>
    <t>CLASSEMENT INDIVIDUEL SENIORS MASTERS</t>
  </si>
  <si>
    <t>Scratch</t>
  </si>
  <si>
    <t>CLASSEMENT INDIVIDUEL FEMININES Cadettes</t>
  </si>
  <si>
    <t>CLASSEMENT INDIVIDUEL FEMININES Minimes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</si>
</sst>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&quot;17.27.066.&quot;000"/>
    <numFmt numFmtId="174" formatCode="\1\7&quot; &quot;00&quot; &quot;000&quot; &quot;000"/>
    <numFmt numFmtId="175" formatCode="00\.00\.000\.000"/>
    <numFmt numFmtId="176" formatCode="\'00\.00\.000\.000"/>
    <numFmt numFmtId="177" formatCode="[$-F400]h:mm:ss\ AM/PM"/>
    <numFmt numFmtId="178" formatCode="h:mm:ss;@"/>
    <numFmt numFmtId="179" formatCode="[$-40C]dddd\ d\ mmmm\ yyyy"/>
    <numFmt numFmtId="180" formatCode="[$-40C]d\ mmmm\ yyyy;@"/>
    <numFmt numFmtId="181" formatCode="00&quot; &quot;00&quot; &quot;000&quot; &quot;000"/>
  </numFmts>
  <fonts count="25">
    <font>
      <sz val="11"/>
      <name val="Times New Roman"/>
      <family val="0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0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sz val="8"/>
      <name val="Times New Roman"/>
      <family val="1"/>
    </font>
    <font>
      <sz val="11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20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9" fillId="23" borderId="9" applyNumberFormat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45" applyFont="1" applyAlignment="1" applyProtection="1">
      <alignment vertical="center"/>
      <protection/>
    </xf>
    <xf numFmtId="0" fontId="3" fillId="0" borderId="0" xfId="45" applyFont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45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10" xfId="45" applyFont="1" applyFill="1" applyBorder="1" applyAlignment="1" applyProtection="1">
      <alignment vertical="center"/>
      <protection/>
    </xf>
    <xf numFmtId="181" fontId="3" fillId="0" borderId="10" xfId="45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45" applyFont="1" applyFill="1" applyAlignment="1" applyProtection="1">
      <alignment vertical="center"/>
      <protection/>
    </xf>
    <xf numFmtId="0" fontId="3" fillId="0" borderId="0" xfId="45" applyFont="1" applyFill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45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-04-06%201&#232;re%20manche\2012-04-06%20clas%20&amp;%20part%201&#232;re%20manche%20chal%20M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2-05-11%202&#232;me%20manche\2012-05-11%20clas%20&amp;%20part%202&#232;me%20manche%20chal%20MJ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2-05-25%203&#232;me%20manche\2012-05-25%20clas%20&amp;%20part%202&#232;me%20manche%20chal%20MJ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2-06-22%204&#232;me%20manche\2012-06-22%20clas%20&amp;%20part%204&#232;me%20manche%20chal%20M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"/>
      <sheetName val="partants-émargement"/>
    </sheetNames>
    <sheetDataSet>
      <sheetData sheetId="1">
        <row r="4">
          <cell r="A4" t="str">
            <v>Dos</v>
          </cell>
          <cell r="B4" t="str">
            <v>NOM</v>
          </cell>
          <cell r="C4" t="str">
            <v>PRENOM</v>
          </cell>
          <cell r="D4" t="str">
            <v>CLUB</v>
          </cell>
          <cell r="E4" t="str">
            <v>N° Licence </v>
          </cell>
          <cell r="F4" t="str">
            <v>Cat</v>
          </cell>
          <cell r="G4" t="str">
            <v>Cat.</v>
          </cell>
        </row>
        <row r="5">
          <cell r="A5">
            <v>1</v>
          </cell>
          <cell r="B5" t="str">
            <v>HOREL</v>
          </cell>
          <cell r="C5" t="str">
            <v>Nicolas</v>
          </cell>
          <cell r="D5" t="str">
            <v>AG Orval Coutances</v>
          </cell>
          <cell r="E5">
            <v>1750041228</v>
          </cell>
          <cell r="F5" t="str">
            <v>B</v>
          </cell>
          <cell r="G5">
            <v>1</v>
          </cell>
        </row>
        <row r="6">
          <cell r="A6">
            <v>2</v>
          </cell>
          <cell r="B6" t="str">
            <v>BOUTEILLER</v>
          </cell>
          <cell r="C6" t="str">
            <v>Thimothé</v>
          </cell>
          <cell r="D6" t="str">
            <v>ES Torigni</v>
          </cell>
          <cell r="E6">
            <v>1750093295</v>
          </cell>
          <cell r="F6" t="str">
            <v>B</v>
          </cell>
          <cell r="G6">
            <v>1</v>
          </cell>
        </row>
        <row r="7">
          <cell r="A7">
            <v>3</v>
          </cell>
          <cell r="B7" t="str">
            <v>HOLE</v>
          </cell>
          <cell r="C7" t="str">
            <v>Guillaume</v>
          </cell>
          <cell r="D7" t="str">
            <v>ES Torigni</v>
          </cell>
          <cell r="E7">
            <v>1750093062</v>
          </cell>
          <cell r="F7" t="str">
            <v>B</v>
          </cell>
          <cell r="G7">
            <v>1</v>
          </cell>
        </row>
        <row r="8">
          <cell r="A8">
            <v>4</v>
          </cell>
          <cell r="B8" t="str">
            <v>LE BAUT</v>
          </cell>
          <cell r="C8" t="str">
            <v>Bastien</v>
          </cell>
          <cell r="D8" t="str">
            <v>ES Torigni</v>
          </cell>
          <cell r="E8">
            <v>1750093028</v>
          </cell>
          <cell r="F8" t="str">
            <v>B</v>
          </cell>
          <cell r="G8">
            <v>2</v>
          </cell>
        </row>
        <row r="9">
          <cell r="A9">
            <v>5</v>
          </cell>
          <cell r="B9" t="str">
            <v>LEPOITTEVIN  </v>
          </cell>
          <cell r="C9" t="str">
            <v>Coralie</v>
          </cell>
          <cell r="D9" t="str">
            <v>ES Torigni</v>
          </cell>
          <cell r="E9">
            <v>1750093001</v>
          </cell>
          <cell r="F9" t="str">
            <v>B</v>
          </cell>
          <cell r="G9" t="str">
            <v>F1</v>
          </cell>
        </row>
        <row r="10">
          <cell r="A10">
            <v>6</v>
          </cell>
          <cell r="B10" t="str">
            <v>SIMON</v>
          </cell>
          <cell r="C10" t="str">
            <v>Yohann</v>
          </cell>
          <cell r="D10" t="str">
            <v>ES Torigni</v>
          </cell>
          <cell r="E10">
            <v>1750093198</v>
          </cell>
          <cell r="F10" t="str">
            <v>B</v>
          </cell>
          <cell r="G10">
            <v>1</v>
          </cell>
        </row>
        <row r="11">
          <cell r="A11">
            <v>7</v>
          </cell>
          <cell r="B11" t="str">
            <v>LEROY</v>
          </cell>
          <cell r="C11" t="str">
            <v>Lucas</v>
          </cell>
          <cell r="D11" t="str">
            <v>UC Bricquebec</v>
          </cell>
          <cell r="E11">
            <v>1750217325</v>
          </cell>
          <cell r="F11" t="str">
            <v>B</v>
          </cell>
          <cell r="G11">
            <v>1</v>
          </cell>
        </row>
        <row r="12">
          <cell r="A12">
            <v>8</v>
          </cell>
          <cell r="B12" t="str">
            <v>HEBERT</v>
          </cell>
          <cell r="C12" t="str">
            <v>Clément</v>
          </cell>
          <cell r="D12" t="str">
            <v>UC Tilly Val de Seulles</v>
          </cell>
          <cell r="E12">
            <v>1414452075</v>
          </cell>
          <cell r="F12" t="str">
            <v>B</v>
          </cell>
          <cell r="G12">
            <v>2</v>
          </cell>
        </row>
        <row r="13">
          <cell r="A13">
            <v>9</v>
          </cell>
          <cell r="B13" t="str">
            <v>LEPLEY</v>
          </cell>
          <cell r="C13" t="str">
            <v>Lucas</v>
          </cell>
          <cell r="D13" t="str">
            <v>UC Tilly Val de Seulles</v>
          </cell>
          <cell r="E13">
            <v>1714452092</v>
          </cell>
          <cell r="F13" t="str">
            <v>B</v>
          </cell>
          <cell r="G13">
            <v>2</v>
          </cell>
        </row>
        <row r="14">
          <cell r="A14">
            <v>10</v>
          </cell>
          <cell r="B14" t="str">
            <v>THOMINE</v>
          </cell>
          <cell r="C14" t="str">
            <v>Yaël</v>
          </cell>
          <cell r="D14" t="str">
            <v>UC Tilly Val de Seulles</v>
          </cell>
          <cell r="E14">
            <v>1714452071</v>
          </cell>
          <cell r="F14" t="str">
            <v>B</v>
          </cell>
          <cell r="G14">
            <v>1</v>
          </cell>
        </row>
        <row r="15">
          <cell r="A15">
            <v>11</v>
          </cell>
          <cell r="B15" t="str">
            <v>BLOT</v>
          </cell>
          <cell r="C15" t="str">
            <v>Mathis</v>
          </cell>
          <cell r="D15" t="str">
            <v>VC Saint Lô</v>
          </cell>
          <cell r="E15">
            <v>1750349499</v>
          </cell>
          <cell r="F15" t="str">
            <v>B</v>
          </cell>
          <cell r="G15">
            <v>2</v>
          </cell>
        </row>
        <row r="16">
          <cell r="A16">
            <v>12</v>
          </cell>
          <cell r="B16" t="str">
            <v>LE MOIGNE</v>
          </cell>
          <cell r="C16" t="str">
            <v>Léo</v>
          </cell>
          <cell r="D16" t="str">
            <v>VC Saint Lô</v>
          </cell>
          <cell r="E16">
            <v>1750349498</v>
          </cell>
          <cell r="F16" t="str">
            <v>B</v>
          </cell>
          <cell r="G16">
            <v>2</v>
          </cell>
        </row>
        <row r="17">
          <cell r="A17">
            <v>13</v>
          </cell>
          <cell r="B17" t="str">
            <v>RENOUF</v>
          </cell>
          <cell r="C17" t="str">
            <v>Paul</v>
          </cell>
          <cell r="D17" t="str">
            <v>AS Tourlaville</v>
          </cell>
          <cell r="E17">
            <v>1750010082</v>
          </cell>
          <cell r="F17" t="str">
            <v>B</v>
          </cell>
          <cell r="G17">
            <v>1</v>
          </cell>
        </row>
        <row r="18">
          <cell r="A18">
            <v>14</v>
          </cell>
          <cell r="B18" t="str">
            <v>VALOGNES</v>
          </cell>
          <cell r="C18" t="str">
            <v>Thibault</v>
          </cell>
          <cell r="D18" t="str">
            <v>UC Bricquebec</v>
          </cell>
          <cell r="E18">
            <v>1750217272</v>
          </cell>
          <cell r="F18" t="str">
            <v>B</v>
          </cell>
          <cell r="G18">
            <v>2</v>
          </cell>
        </row>
        <row r="19">
          <cell r="A19">
            <v>15</v>
          </cell>
          <cell r="B19" t="str">
            <v>LAIZE</v>
          </cell>
          <cell r="C19" t="str">
            <v>Dorian</v>
          </cell>
          <cell r="D19" t="str">
            <v>RO Teilleul</v>
          </cell>
          <cell r="E19">
            <v>1750262156</v>
          </cell>
          <cell r="F19" t="str">
            <v>B</v>
          </cell>
          <cell r="G19">
            <v>2</v>
          </cell>
        </row>
        <row r="20">
          <cell r="A20">
            <v>16</v>
          </cell>
          <cell r="B20" t="str">
            <v>PERIERS</v>
          </cell>
          <cell r="C20" t="str">
            <v>Valentin</v>
          </cell>
          <cell r="D20" t="str">
            <v>ES Torigni</v>
          </cell>
          <cell r="E20">
            <v>1750093258</v>
          </cell>
          <cell r="F20" t="str">
            <v>B</v>
          </cell>
          <cell r="G20">
            <v>1</v>
          </cell>
        </row>
        <row r="21">
          <cell r="A21">
            <v>17</v>
          </cell>
          <cell r="B21" t="str">
            <v>LEROY</v>
          </cell>
          <cell r="C21" t="str">
            <v>Bastien</v>
          </cell>
          <cell r="D21" t="str">
            <v>ES Torigni</v>
          </cell>
          <cell r="E21">
            <v>1750093293</v>
          </cell>
          <cell r="F21" t="str">
            <v>B</v>
          </cell>
          <cell r="G21">
            <v>2</v>
          </cell>
        </row>
        <row r="22">
          <cell r="A22">
            <v>18</v>
          </cell>
          <cell r="B22" t="str">
            <v>VALOGNES</v>
          </cell>
          <cell r="C22" t="str">
            <v>Pauline</v>
          </cell>
          <cell r="D22" t="str">
            <v>UC Bricquebec</v>
          </cell>
          <cell r="E22">
            <v>1750217131</v>
          </cell>
          <cell r="F22" t="str">
            <v>FM</v>
          </cell>
          <cell r="G22">
            <v>2</v>
          </cell>
        </row>
        <row r="23">
          <cell r="A23">
            <v>19</v>
          </cell>
          <cell r="B23" t="str">
            <v>ALLIX</v>
          </cell>
          <cell r="C23" t="str">
            <v>Katia</v>
          </cell>
          <cell r="D23" t="str">
            <v>UC Bricquebec</v>
          </cell>
          <cell r="E23">
            <v>1750217287</v>
          </cell>
          <cell r="F23" t="str">
            <v>FC</v>
          </cell>
          <cell r="G23">
            <v>1</v>
          </cell>
        </row>
        <row r="24">
          <cell r="A24">
            <v>20</v>
          </cell>
          <cell r="B24" t="str">
            <v>BOLOCH</v>
          </cell>
          <cell r="C24" t="str">
            <v>Lisa</v>
          </cell>
          <cell r="D24" t="str">
            <v>VC Saint Lô</v>
          </cell>
          <cell r="E24">
            <v>1750349198</v>
          </cell>
          <cell r="F24" t="str">
            <v>FC</v>
          </cell>
          <cell r="G24">
            <v>2</v>
          </cell>
        </row>
        <row r="25">
          <cell r="A25">
            <v>21</v>
          </cell>
          <cell r="B25" t="str">
            <v>LANGEVIN</v>
          </cell>
          <cell r="C25" t="str">
            <v>Audrey</v>
          </cell>
          <cell r="D25" t="str">
            <v>VC Saint Lô</v>
          </cell>
          <cell r="E25">
            <v>1750349289</v>
          </cell>
          <cell r="F25" t="str">
            <v>FC</v>
          </cell>
          <cell r="G25">
            <v>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  <cell r="B30" t="str">
            <v>PELLETAN</v>
          </cell>
          <cell r="C30" t="str">
            <v>Samantha</v>
          </cell>
          <cell r="D30" t="str">
            <v>UC Ifs Hérouville</v>
          </cell>
          <cell r="E30">
            <v>1714192062</v>
          </cell>
          <cell r="F30" t="str">
            <v>DJ</v>
          </cell>
          <cell r="G30">
            <v>1</v>
          </cell>
        </row>
        <row r="31">
          <cell r="A31">
            <v>27</v>
          </cell>
          <cell r="B31" t="str">
            <v>FOSSE</v>
          </cell>
          <cell r="C31" t="str">
            <v>Mélanie</v>
          </cell>
          <cell r="D31" t="str">
            <v>USSAPB</v>
          </cell>
          <cell r="E31">
            <v>1776023386</v>
          </cell>
          <cell r="F31" t="str">
            <v>DJ</v>
          </cell>
          <cell r="G31">
            <v>2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  <cell r="B36" t="str">
            <v>LEVALLOIS</v>
          </cell>
          <cell r="C36" t="str">
            <v>Clément</v>
          </cell>
          <cell r="D36" t="str">
            <v>AG Orval Coutances</v>
          </cell>
          <cell r="E36">
            <v>1750041236</v>
          </cell>
          <cell r="F36" t="str">
            <v>M</v>
          </cell>
          <cell r="G36">
            <v>2</v>
          </cell>
        </row>
        <row r="37">
          <cell r="A37">
            <v>33</v>
          </cell>
          <cell r="B37" t="str">
            <v>LEVOY</v>
          </cell>
          <cell r="C37" t="str">
            <v>Lucas</v>
          </cell>
          <cell r="D37" t="str">
            <v>AG Orval Coutances</v>
          </cell>
          <cell r="E37">
            <v>1750041373</v>
          </cell>
          <cell r="F37" t="str">
            <v>M</v>
          </cell>
          <cell r="G37">
            <v>2</v>
          </cell>
        </row>
        <row r="38">
          <cell r="A38">
            <v>34</v>
          </cell>
          <cell r="B38" t="str">
            <v>SAVARY</v>
          </cell>
          <cell r="C38" t="str">
            <v>Benoit</v>
          </cell>
          <cell r="D38" t="str">
            <v>AG Orval Coutances</v>
          </cell>
          <cell r="E38">
            <v>1750041098</v>
          </cell>
          <cell r="F38" t="str">
            <v>M</v>
          </cell>
          <cell r="G38">
            <v>2</v>
          </cell>
        </row>
        <row r="39">
          <cell r="A39">
            <v>35</v>
          </cell>
          <cell r="B39" t="str">
            <v>BRIARD</v>
          </cell>
          <cell r="C39" t="str">
            <v>Pierrick</v>
          </cell>
          <cell r="D39" t="str">
            <v>ES Torigni</v>
          </cell>
          <cell r="E39">
            <v>1750093291</v>
          </cell>
          <cell r="F39" t="str">
            <v>M</v>
          </cell>
          <cell r="G39">
            <v>2</v>
          </cell>
        </row>
        <row r="40">
          <cell r="A40">
            <v>36</v>
          </cell>
          <cell r="B40" t="str">
            <v>PASTUREL</v>
          </cell>
          <cell r="C40" t="str">
            <v>Fabien</v>
          </cell>
          <cell r="D40" t="str">
            <v>Périers Cyclisme</v>
          </cell>
          <cell r="E40">
            <v>1750465064</v>
          </cell>
          <cell r="F40" t="str">
            <v>M</v>
          </cell>
          <cell r="G40">
            <v>1</v>
          </cell>
        </row>
        <row r="41">
          <cell r="A41">
            <v>37</v>
          </cell>
          <cell r="B41" t="str">
            <v>COSNEFROY</v>
          </cell>
          <cell r="C41" t="str">
            <v>Alexis</v>
          </cell>
          <cell r="D41" t="str">
            <v>UC Bricquebec</v>
          </cell>
          <cell r="E41">
            <v>1750217091</v>
          </cell>
          <cell r="F41" t="str">
            <v>M</v>
          </cell>
          <cell r="G41">
            <v>1</v>
          </cell>
        </row>
        <row r="42">
          <cell r="A42">
            <v>38</v>
          </cell>
          <cell r="B42" t="str">
            <v>LE GOFF</v>
          </cell>
          <cell r="C42" t="str">
            <v>Pierre</v>
          </cell>
          <cell r="D42" t="str">
            <v>UC Bricquebec</v>
          </cell>
          <cell r="E42">
            <v>1750217200</v>
          </cell>
          <cell r="F42" t="str">
            <v>M</v>
          </cell>
          <cell r="G42">
            <v>2</v>
          </cell>
        </row>
        <row r="43">
          <cell r="A43">
            <v>39</v>
          </cell>
          <cell r="B43" t="str">
            <v>MARIE   </v>
          </cell>
          <cell r="C43" t="str">
            <v>Romain</v>
          </cell>
          <cell r="D43" t="str">
            <v>UC Ifs Hérouville</v>
          </cell>
          <cell r="E43">
            <v>1714192330</v>
          </cell>
          <cell r="F43" t="str">
            <v>M</v>
          </cell>
          <cell r="G43">
            <v>2</v>
          </cell>
        </row>
        <row r="44">
          <cell r="A44">
            <v>40</v>
          </cell>
          <cell r="B44" t="str">
            <v>FOSSE </v>
          </cell>
          <cell r="C44" t="str">
            <v>Mathieu</v>
          </cell>
          <cell r="D44" t="str">
            <v>VC Canton les Pieux</v>
          </cell>
          <cell r="E44">
            <v>1750342052</v>
          </cell>
          <cell r="F44" t="str">
            <v>M</v>
          </cell>
          <cell r="G44">
            <v>2</v>
          </cell>
        </row>
        <row r="45">
          <cell r="A45">
            <v>41</v>
          </cell>
          <cell r="B45" t="str">
            <v>BOURGNEUF MONCLAIR</v>
          </cell>
          <cell r="C45" t="str">
            <v>Lilian</v>
          </cell>
          <cell r="D45" t="str">
            <v>VC Saint Hilaire</v>
          </cell>
          <cell r="E45">
            <v>1750005126</v>
          </cell>
          <cell r="F45" t="str">
            <v>M</v>
          </cell>
          <cell r="G45">
            <v>2</v>
          </cell>
        </row>
        <row r="46">
          <cell r="A46">
            <v>42</v>
          </cell>
          <cell r="B46" t="str">
            <v>LEBIEZ</v>
          </cell>
          <cell r="C46" t="str">
            <v>Victor</v>
          </cell>
          <cell r="D46" t="str">
            <v>VC Saint Lô</v>
          </cell>
          <cell r="E46">
            <v>1750349081</v>
          </cell>
          <cell r="F46" t="str">
            <v>M</v>
          </cell>
          <cell r="G46">
            <v>2</v>
          </cell>
        </row>
        <row r="47">
          <cell r="A47">
            <v>43</v>
          </cell>
          <cell r="B47" t="str">
            <v>LEPELTIER</v>
          </cell>
          <cell r="C47" t="str">
            <v>Hugo</v>
          </cell>
          <cell r="D47" t="str">
            <v>VC Saint Lô</v>
          </cell>
          <cell r="E47">
            <v>1750349150</v>
          </cell>
          <cell r="F47" t="str">
            <v>M</v>
          </cell>
          <cell r="G47">
            <v>1</v>
          </cell>
        </row>
        <row r="48">
          <cell r="A48">
            <v>44</v>
          </cell>
          <cell r="B48" t="str">
            <v>MARIE   </v>
          </cell>
          <cell r="C48" t="str">
            <v>Jordan </v>
          </cell>
          <cell r="D48" t="str">
            <v>VC Saint Lô</v>
          </cell>
          <cell r="E48">
            <v>1750349073</v>
          </cell>
          <cell r="F48" t="str">
            <v>M</v>
          </cell>
          <cell r="G48">
            <v>2</v>
          </cell>
        </row>
        <row r="49">
          <cell r="A49">
            <v>45</v>
          </cell>
          <cell r="B49" t="str">
            <v>MARTIN</v>
          </cell>
          <cell r="C49" t="str">
            <v>Gaétan</v>
          </cell>
          <cell r="D49" t="str">
            <v>VC Saint Lô</v>
          </cell>
          <cell r="E49">
            <v>1750349071</v>
          </cell>
          <cell r="F49" t="str">
            <v>M</v>
          </cell>
          <cell r="G49">
            <v>1</v>
          </cell>
        </row>
        <row r="50">
          <cell r="A50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  <cell r="B55" t="str">
            <v>DESGRIPPES</v>
          </cell>
          <cell r="C55" t="str">
            <v>Christopher</v>
          </cell>
          <cell r="D55" t="str">
            <v>AC Octeville</v>
          </cell>
          <cell r="E55">
            <v>1750190313</v>
          </cell>
          <cell r="F55" t="str">
            <v>C</v>
          </cell>
          <cell r="G55">
            <v>1</v>
          </cell>
        </row>
        <row r="56">
          <cell r="A56">
            <v>52</v>
          </cell>
          <cell r="B56" t="str">
            <v>FOLLIOT</v>
          </cell>
          <cell r="C56" t="str">
            <v>Alexis</v>
          </cell>
          <cell r="D56" t="str">
            <v>AC Octeville</v>
          </cell>
          <cell r="E56">
            <v>1750190323</v>
          </cell>
          <cell r="F56" t="str">
            <v>C</v>
          </cell>
          <cell r="G56">
            <v>2</v>
          </cell>
        </row>
        <row r="57">
          <cell r="A57">
            <v>53</v>
          </cell>
          <cell r="B57" t="str">
            <v>LEROY</v>
          </cell>
          <cell r="C57" t="str">
            <v>Antoine</v>
          </cell>
          <cell r="D57" t="str">
            <v>AC Octeville</v>
          </cell>
          <cell r="E57">
            <v>1750190306</v>
          </cell>
          <cell r="F57" t="str">
            <v>C</v>
          </cell>
          <cell r="G57">
            <v>2</v>
          </cell>
        </row>
        <row r="58">
          <cell r="A58">
            <v>54</v>
          </cell>
          <cell r="B58" t="str">
            <v>LEROY</v>
          </cell>
          <cell r="C58" t="str">
            <v>Rémy</v>
          </cell>
          <cell r="D58" t="str">
            <v>AC Octeville</v>
          </cell>
          <cell r="E58">
            <v>1750190053</v>
          </cell>
          <cell r="F58" t="str">
            <v>C</v>
          </cell>
          <cell r="G58">
            <v>2</v>
          </cell>
        </row>
        <row r="59">
          <cell r="A59">
            <v>55</v>
          </cell>
        </row>
        <row r="60">
          <cell r="A60">
            <v>56</v>
          </cell>
          <cell r="B60" t="str">
            <v>BRIEN</v>
          </cell>
          <cell r="C60" t="str">
            <v>Tom</v>
          </cell>
          <cell r="D60" t="str">
            <v>UC Bricquebec</v>
          </cell>
          <cell r="E60">
            <v>1750217299</v>
          </cell>
          <cell r="F60" t="str">
            <v>C</v>
          </cell>
          <cell r="G60">
            <v>1</v>
          </cell>
        </row>
        <row r="61">
          <cell r="A61">
            <v>57</v>
          </cell>
          <cell r="B61" t="str">
            <v>LECHEVALIER</v>
          </cell>
          <cell r="C61" t="str">
            <v>Mathieu</v>
          </cell>
          <cell r="D61" t="str">
            <v>UC Bricquebec</v>
          </cell>
          <cell r="E61">
            <v>1750217308</v>
          </cell>
          <cell r="F61" t="str">
            <v>C</v>
          </cell>
          <cell r="G61">
            <v>2</v>
          </cell>
        </row>
        <row r="62">
          <cell r="A62">
            <v>58</v>
          </cell>
          <cell r="B62" t="str">
            <v>VALOGNES</v>
          </cell>
          <cell r="C62" t="str">
            <v>Quentin</v>
          </cell>
          <cell r="D62" t="str">
            <v>UC Bricquebec</v>
          </cell>
          <cell r="E62">
            <v>1750217208</v>
          </cell>
          <cell r="F62" t="str">
            <v>C</v>
          </cell>
          <cell r="G62">
            <v>2</v>
          </cell>
        </row>
        <row r="63">
          <cell r="A63">
            <v>59</v>
          </cell>
          <cell r="B63" t="str">
            <v>PELLETAN</v>
          </cell>
          <cell r="C63" t="str">
            <v>Samuel</v>
          </cell>
          <cell r="D63" t="str">
            <v>UC Ifs Hérouville</v>
          </cell>
          <cell r="E63">
            <v>1714192273</v>
          </cell>
          <cell r="F63" t="str">
            <v>C</v>
          </cell>
          <cell r="G63">
            <v>2</v>
          </cell>
        </row>
        <row r="64">
          <cell r="A64">
            <v>60</v>
          </cell>
          <cell r="B64" t="str">
            <v>LOZACH</v>
          </cell>
          <cell r="C64" t="str">
            <v>Maxime</v>
          </cell>
          <cell r="D64" t="str">
            <v>UC Tilly Val de Seulles</v>
          </cell>
          <cell r="E64" t="str">
            <v>17 14 452 064</v>
          </cell>
          <cell r="F64" t="str">
            <v>C</v>
          </cell>
          <cell r="G64">
            <v>1</v>
          </cell>
        </row>
        <row r="65">
          <cell r="A65">
            <v>61</v>
          </cell>
          <cell r="B65" t="str">
            <v>BARBEDETTE</v>
          </cell>
          <cell r="C65" t="str">
            <v>Pierre Emmanuel</v>
          </cell>
          <cell r="D65" t="str">
            <v>VC Saint Hilaire</v>
          </cell>
          <cell r="E65">
            <v>1750005221</v>
          </cell>
          <cell r="F65" t="str">
            <v>C</v>
          </cell>
          <cell r="G65">
            <v>2</v>
          </cell>
        </row>
        <row r="66">
          <cell r="A66">
            <v>62</v>
          </cell>
          <cell r="B66" t="str">
            <v>LEROY</v>
          </cell>
          <cell r="C66" t="str">
            <v>Julien</v>
          </cell>
          <cell r="D66" t="str">
            <v>VC Saint Lô</v>
          </cell>
          <cell r="E66">
            <v>1750349282</v>
          </cell>
          <cell r="F66" t="str">
            <v>C</v>
          </cell>
          <cell r="G66">
            <v>1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  <cell r="B71" t="str">
            <v>GODEMENT</v>
          </cell>
          <cell r="C71" t="str">
            <v>Nicolas</v>
          </cell>
          <cell r="D71" t="str">
            <v>Caen VC</v>
          </cell>
          <cell r="E71">
            <v>1714495007</v>
          </cell>
          <cell r="F71" t="str">
            <v>J</v>
          </cell>
          <cell r="G71">
            <v>2</v>
          </cell>
        </row>
        <row r="72">
          <cell r="A72">
            <v>68</v>
          </cell>
          <cell r="B72" t="str">
            <v>RABASSE</v>
          </cell>
          <cell r="C72" t="str">
            <v>Nicolas</v>
          </cell>
          <cell r="D72" t="str">
            <v>Caen VC</v>
          </cell>
          <cell r="E72">
            <v>1714495008</v>
          </cell>
          <cell r="F72" t="str">
            <v>J</v>
          </cell>
          <cell r="G72">
            <v>2</v>
          </cell>
        </row>
        <row r="73">
          <cell r="A73">
            <v>69</v>
          </cell>
          <cell r="B73" t="str">
            <v>NOVE</v>
          </cell>
          <cell r="C73" t="str">
            <v>Nicolas</v>
          </cell>
          <cell r="D73" t="str">
            <v>Laval Cyclisme 53</v>
          </cell>
          <cell r="E73">
            <v>353275323</v>
          </cell>
          <cell r="F73" t="str">
            <v>J</v>
          </cell>
          <cell r="G73">
            <v>2</v>
          </cell>
        </row>
        <row r="74">
          <cell r="A74">
            <v>70</v>
          </cell>
          <cell r="B74" t="str">
            <v>LANGEVIN</v>
          </cell>
          <cell r="C74" t="str">
            <v>Thomas</v>
          </cell>
          <cell r="D74" t="str">
            <v>VC Saint Lô</v>
          </cell>
          <cell r="E74">
            <v>1750349494</v>
          </cell>
          <cell r="F74" t="str">
            <v>J</v>
          </cell>
          <cell r="G74">
            <v>2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  <cell r="B78" t="str">
            <v>GROULT</v>
          </cell>
          <cell r="C78" t="str">
            <v>Jessy</v>
          </cell>
          <cell r="D78" t="str">
            <v>AC Octeville</v>
          </cell>
          <cell r="E78">
            <v>1750190108</v>
          </cell>
          <cell r="F78" t="str">
            <v>S</v>
          </cell>
          <cell r="G78" t="str">
            <v>E</v>
          </cell>
        </row>
        <row r="79">
          <cell r="A79">
            <v>75</v>
          </cell>
          <cell r="B79" t="str">
            <v>PICOT</v>
          </cell>
          <cell r="C79" t="str">
            <v>Romain</v>
          </cell>
          <cell r="D79" t="str">
            <v>AC Octeville</v>
          </cell>
          <cell r="E79">
            <v>1750190101</v>
          </cell>
          <cell r="F79" t="str">
            <v>S</v>
          </cell>
        </row>
        <row r="80">
          <cell r="A80">
            <v>76</v>
          </cell>
          <cell r="B80" t="str">
            <v>DENHEZ</v>
          </cell>
          <cell r="C80" t="str">
            <v>Aimable</v>
          </cell>
          <cell r="D80" t="str">
            <v>AS Cherbourg</v>
          </cell>
          <cell r="E80">
            <v>1750087034</v>
          </cell>
          <cell r="F80" t="str">
            <v>S</v>
          </cell>
          <cell r="G80" t="str">
            <v>M</v>
          </cell>
        </row>
        <row r="81">
          <cell r="A81">
            <v>77</v>
          </cell>
          <cell r="B81" t="str">
            <v>CHERON</v>
          </cell>
          <cell r="C81" t="str">
            <v>Rémy</v>
          </cell>
          <cell r="D81" t="str">
            <v>ES Caen</v>
          </cell>
          <cell r="E81">
            <v>1714001146</v>
          </cell>
          <cell r="F81" t="str">
            <v>S</v>
          </cell>
          <cell r="G81" t="str">
            <v>E</v>
          </cell>
        </row>
        <row r="82">
          <cell r="A82">
            <v>78</v>
          </cell>
          <cell r="B82" t="str">
            <v>BINET</v>
          </cell>
          <cell r="C82" t="str">
            <v>Alexandre</v>
          </cell>
          <cell r="D82" t="str">
            <v>VC Avranches</v>
          </cell>
          <cell r="E82">
            <v>1750124234</v>
          </cell>
          <cell r="F82" t="str">
            <v>S</v>
          </cell>
        </row>
        <row r="83">
          <cell r="A83">
            <v>79</v>
          </cell>
          <cell r="B83" t="str">
            <v>LETOUZE</v>
          </cell>
          <cell r="C83" t="str">
            <v>François</v>
          </cell>
          <cell r="D83" t="str">
            <v>VC Avranches</v>
          </cell>
          <cell r="E83">
            <v>1750124275</v>
          </cell>
          <cell r="F83" t="str">
            <v>S</v>
          </cell>
        </row>
        <row r="84">
          <cell r="A84">
            <v>80</v>
          </cell>
          <cell r="B84" t="str">
            <v>FOSSE</v>
          </cell>
          <cell r="C84" t="str">
            <v>Ludovic</v>
          </cell>
          <cell r="D84" t="str">
            <v>VC Canton les Pieux</v>
          </cell>
          <cell r="E84">
            <v>1750342107</v>
          </cell>
          <cell r="F84" t="str">
            <v>S</v>
          </cell>
          <cell r="G84" t="str">
            <v>M</v>
          </cell>
        </row>
        <row r="85">
          <cell r="A85">
            <v>81</v>
          </cell>
          <cell r="B85" t="str">
            <v>DEMEAUTIS</v>
          </cell>
          <cell r="C85" t="str">
            <v>Kévin</v>
          </cell>
          <cell r="D85" t="str">
            <v>VC Rouen</v>
          </cell>
          <cell r="E85">
            <v>1776016427</v>
          </cell>
          <cell r="F85" t="str">
            <v>S</v>
          </cell>
          <cell r="G85" t="str">
            <v>E</v>
          </cell>
        </row>
        <row r="86">
          <cell r="A86">
            <v>82</v>
          </cell>
          <cell r="B86" t="str">
            <v>MARIE DIT HOMMET</v>
          </cell>
          <cell r="C86" t="str">
            <v>David</v>
          </cell>
          <cell r="D86" t="str">
            <v>VC Saint Lô</v>
          </cell>
          <cell r="E86">
            <v>1750349347</v>
          </cell>
          <cell r="F86" t="str">
            <v>S</v>
          </cell>
          <cell r="G86" t="str">
            <v>M</v>
          </cell>
        </row>
        <row r="87">
          <cell r="A87">
            <v>83</v>
          </cell>
          <cell r="B87" t="str">
            <v>BELLAIS</v>
          </cell>
          <cell r="C87" t="str">
            <v>Jacky</v>
          </cell>
          <cell r="D87" t="str">
            <v>VC Saint Lô</v>
          </cell>
          <cell r="E87">
            <v>1750349179</v>
          </cell>
          <cell r="F87" t="str">
            <v>S</v>
          </cell>
          <cell r="G87" t="str">
            <v>M</v>
          </cell>
        </row>
        <row r="88">
          <cell r="A88">
            <v>84</v>
          </cell>
          <cell r="B88" t="str">
            <v>CHAMPBERTAULT</v>
          </cell>
          <cell r="C88" t="str">
            <v>Mathieu</v>
          </cell>
          <cell r="D88" t="str">
            <v>VC Saint Lô</v>
          </cell>
          <cell r="E88">
            <v>1750349007</v>
          </cell>
          <cell r="F88" t="str">
            <v>S</v>
          </cell>
        </row>
        <row r="89">
          <cell r="A89">
            <v>85</v>
          </cell>
          <cell r="B89" t="str">
            <v>FERON</v>
          </cell>
          <cell r="C89" t="str">
            <v>Jérôme</v>
          </cell>
          <cell r="D89" t="str">
            <v>VC Saint Lô</v>
          </cell>
          <cell r="E89">
            <v>1750349437</v>
          </cell>
          <cell r="F89" t="str">
            <v>S</v>
          </cell>
        </row>
        <row r="90">
          <cell r="A90">
            <v>86</v>
          </cell>
          <cell r="B90" t="str">
            <v>HEDOUIN</v>
          </cell>
          <cell r="C90" t="str">
            <v>Stéphane</v>
          </cell>
          <cell r="D90" t="str">
            <v>VC Saint Lô</v>
          </cell>
          <cell r="E90">
            <v>1750349294</v>
          </cell>
          <cell r="F90" t="str">
            <v>S</v>
          </cell>
          <cell r="G90" t="str">
            <v>M</v>
          </cell>
        </row>
        <row r="91">
          <cell r="A91">
            <v>87</v>
          </cell>
          <cell r="B91" t="str">
            <v>LEBIEZ</v>
          </cell>
          <cell r="C91" t="str">
            <v>Stéphane</v>
          </cell>
          <cell r="D91" t="str">
            <v>VC Saint Lô</v>
          </cell>
          <cell r="E91">
            <v>1750349089</v>
          </cell>
          <cell r="F91" t="str">
            <v>S</v>
          </cell>
          <cell r="G91" t="str">
            <v>M</v>
          </cell>
        </row>
        <row r="92">
          <cell r="A92">
            <v>88</v>
          </cell>
          <cell r="B92" t="str">
            <v>PAPIN</v>
          </cell>
          <cell r="C92" t="str">
            <v>Romain</v>
          </cell>
          <cell r="D92" t="str">
            <v>VC Saint Lô</v>
          </cell>
          <cell r="E92">
            <v>1750349244</v>
          </cell>
          <cell r="F92" t="str">
            <v>S</v>
          </cell>
        </row>
        <row r="93">
          <cell r="A93">
            <v>89</v>
          </cell>
          <cell r="B93" t="str">
            <v>GODARD</v>
          </cell>
          <cell r="C93" t="str">
            <v>Alexandre</v>
          </cell>
          <cell r="D93" t="str">
            <v>VC Saint Lô</v>
          </cell>
          <cell r="E93">
            <v>1750349280</v>
          </cell>
          <cell r="F93" t="str">
            <v>S</v>
          </cell>
          <cell r="G93" t="str">
            <v>E</v>
          </cell>
        </row>
        <row r="94">
          <cell r="A94">
            <v>90</v>
          </cell>
          <cell r="B94" t="str">
            <v>BEAUMONT</v>
          </cell>
          <cell r="C94" t="str">
            <v>Jérôme</v>
          </cell>
          <cell r="D94" t="str">
            <v>ES Torigni</v>
          </cell>
          <cell r="E94">
            <v>1750093303</v>
          </cell>
          <cell r="F94" t="str">
            <v>S</v>
          </cell>
        </row>
        <row r="95">
          <cell r="A95">
            <v>91</v>
          </cell>
        </row>
        <row r="96">
          <cell r="A96">
            <v>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"/>
      <sheetName val="partants-émargement"/>
    </sheetNames>
    <sheetDataSet>
      <sheetData sheetId="1">
        <row r="4">
          <cell r="A4" t="str">
            <v>Dos</v>
          </cell>
          <cell r="B4" t="str">
            <v>NOM</v>
          </cell>
          <cell r="C4" t="str">
            <v>PRENOM</v>
          </cell>
          <cell r="D4" t="str">
            <v>CLUB</v>
          </cell>
          <cell r="E4" t="str">
            <v>N° Licence </v>
          </cell>
          <cell r="F4" t="str">
            <v>Cat</v>
          </cell>
          <cell r="G4" t="str">
            <v>Cat.</v>
          </cell>
        </row>
        <row r="5">
          <cell r="A5">
            <v>1</v>
          </cell>
          <cell r="B5" t="str">
            <v>HOREL</v>
          </cell>
          <cell r="C5" t="str">
            <v>Nicolas</v>
          </cell>
          <cell r="D5" t="str">
            <v>AG Orval Coutances</v>
          </cell>
          <cell r="E5">
            <v>1750041228</v>
          </cell>
          <cell r="F5" t="str">
            <v>B</v>
          </cell>
          <cell r="G5">
            <v>1</v>
          </cell>
        </row>
        <row r="6">
          <cell r="A6">
            <v>2</v>
          </cell>
          <cell r="B6" t="str">
            <v>LEROY</v>
          </cell>
          <cell r="C6" t="str">
            <v>Lucas</v>
          </cell>
          <cell r="D6" t="str">
            <v>UC Bricquebec</v>
          </cell>
          <cell r="E6">
            <v>1750217325</v>
          </cell>
          <cell r="F6" t="str">
            <v>B</v>
          </cell>
          <cell r="G6">
            <v>1</v>
          </cell>
        </row>
        <row r="7">
          <cell r="A7">
            <v>3</v>
          </cell>
          <cell r="B7" t="str">
            <v>BOUTEILLER</v>
          </cell>
          <cell r="C7" t="str">
            <v>Thimothé</v>
          </cell>
          <cell r="D7" t="str">
            <v>ES Torigni</v>
          </cell>
          <cell r="E7">
            <v>1750093295</v>
          </cell>
          <cell r="F7" t="str">
            <v>B</v>
          </cell>
          <cell r="G7">
            <v>1</v>
          </cell>
        </row>
        <row r="8">
          <cell r="A8">
            <v>4</v>
          </cell>
          <cell r="B8" t="str">
            <v>HOLE</v>
          </cell>
          <cell r="C8" t="str">
            <v>Guillaume</v>
          </cell>
          <cell r="D8" t="str">
            <v>ES Torigni</v>
          </cell>
          <cell r="E8">
            <v>1750093062</v>
          </cell>
          <cell r="F8" t="str">
            <v>B</v>
          </cell>
          <cell r="G8">
            <v>1</v>
          </cell>
        </row>
        <row r="9">
          <cell r="A9">
            <v>5</v>
          </cell>
          <cell r="B9" t="str">
            <v>LE BAUT</v>
          </cell>
          <cell r="C9" t="str">
            <v>Bastien</v>
          </cell>
          <cell r="D9" t="str">
            <v>ES Torigni</v>
          </cell>
          <cell r="E9">
            <v>1750093305</v>
          </cell>
          <cell r="F9" t="str">
            <v>B</v>
          </cell>
          <cell r="G9">
            <v>2</v>
          </cell>
        </row>
        <row r="10">
          <cell r="A10">
            <v>6</v>
          </cell>
          <cell r="B10" t="str">
            <v>LEROY</v>
          </cell>
          <cell r="C10" t="str">
            <v>Bastien</v>
          </cell>
          <cell r="D10" t="str">
            <v>ES Torigni</v>
          </cell>
          <cell r="E10">
            <v>1750093293</v>
          </cell>
          <cell r="F10" t="str">
            <v>B</v>
          </cell>
          <cell r="G10">
            <v>2</v>
          </cell>
        </row>
        <row r="11">
          <cell r="A11">
            <v>7</v>
          </cell>
          <cell r="B11" t="str">
            <v>PERIERS</v>
          </cell>
          <cell r="C11" t="str">
            <v>Valentin</v>
          </cell>
          <cell r="D11" t="str">
            <v>ES Torigni</v>
          </cell>
          <cell r="E11">
            <v>1750093258</v>
          </cell>
          <cell r="F11" t="str">
            <v>B</v>
          </cell>
          <cell r="G11">
            <v>1</v>
          </cell>
        </row>
        <row r="12">
          <cell r="A12">
            <v>8</v>
          </cell>
          <cell r="B12" t="str">
            <v>SIMON</v>
          </cell>
          <cell r="C12" t="str">
            <v>Yohann</v>
          </cell>
          <cell r="D12" t="str">
            <v>ES Torigni</v>
          </cell>
          <cell r="E12">
            <v>1750093308</v>
          </cell>
          <cell r="F12" t="str">
            <v>B</v>
          </cell>
          <cell r="G12">
            <v>1</v>
          </cell>
        </row>
        <row r="13">
          <cell r="A13">
            <v>9</v>
          </cell>
          <cell r="B13" t="str">
            <v>LAIZE</v>
          </cell>
          <cell r="C13" t="str">
            <v>Dorian</v>
          </cell>
          <cell r="D13" t="str">
            <v>RO Teilleul</v>
          </cell>
          <cell r="E13">
            <v>1750262156</v>
          </cell>
          <cell r="F13" t="str">
            <v>B</v>
          </cell>
          <cell r="G13">
            <v>2</v>
          </cell>
        </row>
        <row r="14">
          <cell r="A14">
            <v>10</v>
          </cell>
          <cell r="B14" t="str">
            <v>HEBERT</v>
          </cell>
          <cell r="C14" t="str">
            <v>Clément</v>
          </cell>
          <cell r="D14" t="str">
            <v>UC Tilly Val de Seulles</v>
          </cell>
          <cell r="E14">
            <v>1414452075</v>
          </cell>
          <cell r="F14" t="str">
            <v>B</v>
          </cell>
          <cell r="G14">
            <v>2</v>
          </cell>
        </row>
        <row r="15">
          <cell r="A15">
            <v>11</v>
          </cell>
          <cell r="B15" t="str">
            <v>THOMINE</v>
          </cell>
          <cell r="C15" t="str">
            <v>Yaël</v>
          </cell>
          <cell r="D15" t="str">
            <v>UC Tilly Val de Seulles</v>
          </cell>
          <cell r="E15">
            <v>1714452071</v>
          </cell>
          <cell r="F15" t="str">
            <v>B</v>
          </cell>
          <cell r="G15">
            <v>1</v>
          </cell>
        </row>
        <row r="16">
          <cell r="A16">
            <v>12</v>
          </cell>
          <cell r="B16" t="str">
            <v>BLOT</v>
          </cell>
          <cell r="C16" t="str">
            <v>Mathis</v>
          </cell>
          <cell r="D16" t="str">
            <v>VC Saint Lô</v>
          </cell>
          <cell r="E16">
            <v>1750349499</v>
          </cell>
          <cell r="F16" t="str">
            <v>B</v>
          </cell>
          <cell r="G16">
            <v>2</v>
          </cell>
        </row>
        <row r="17">
          <cell r="A17">
            <v>13</v>
          </cell>
          <cell r="B17" t="str">
            <v>RENOUF</v>
          </cell>
          <cell r="C17" t="str">
            <v>Paul</v>
          </cell>
          <cell r="D17" t="str">
            <v>AS Tourlaville</v>
          </cell>
          <cell r="E17">
            <v>1750010082</v>
          </cell>
          <cell r="F17" t="str">
            <v>B</v>
          </cell>
          <cell r="G17">
            <v>1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  <cell r="B23" t="str">
            <v>BOLOCH</v>
          </cell>
          <cell r="C23" t="str">
            <v>Lisa</v>
          </cell>
          <cell r="D23" t="str">
            <v>VC Saint Lô</v>
          </cell>
          <cell r="E23">
            <v>1750349198</v>
          </cell>
          <cell r="F23" t="str">
            <v>FC</v>
          </cell>
          <cell r="G23">
            <v>2</v>
          </cell>
        </row>
        <row r="24">
          <cell r="A24">
            <v>20</v>
          </cell>
          <cell r="B24" t="str">
            <v>LANGEVIN</v>
          </cell>
          <cell r="C24" t="str">
            <v>Audrey</v>
          </cell>
          <cell r="D24" t="str">
            <v>VC Saint Lô</v>
          </cell>
          <cell r="E24">
            <v>1750349289</v>
          </cell>
          <cell r="F24" t="str">
            <v>FC</v>
          </cell>
          <cell r="G24">
            <v>1</v>
          </cell>
        </row>
        <row r="25">
          <cell r="A25">
            <v>21</v>
          </cell>
          <cell r="B25" t="str">
            <v>ALLIX</v>
          </cell>
          <cell r="C25" t="str">
            <v>Katia</v>
          </cell>
          <cell r="D25" t="str">
            <v>UC Bricquebec</v>
          </cell>
          <cell r="E25">
            <v>1750217287</v>
          </cell>
          <cell r="F25" t="str">
            <v>FC</v>
          </cell>
          <cell r="G25">
            <v>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  <cell r="B28" t="str">
            <v>LEVOY</v>
          </cell>
          <cell r="C28" t="str">
            <v>Lucas</v>
          </cell>
          <cell r="D28" t="str">
            <v>AG Orval Coutances</v>
          </cell>
          <cell r="E28">
            <v>1750041373</v>
          </cell>
          <cell r="F28" t="str">
            <v>M</v>
          </cell>
          <cell r="G28">
            <v>2</v>
          </cell>
        </row>
        <row r="29">
          <cell r="A29">
            <v>25</v>
          </cell>
          <cell r="B29" t="str">
            <v>SAVARY</v>
          </cell>
          <cell r="C29" t="str">
            <v>Benoit</v>
          </cell>
          <cell r="D29" t="str">
            <v>AG Orval Coutances</v>
          </cell>
          <cell r="E29">
            <v>1750041098</v>
          </cell>
          <cell r="F29" t="str">
            <v>M</v>
          </cell>
          <cell r="G29">
            <v>2</v>
          </cell>
        </row>
        <row r="30">
          <cell r="A30">
            <v>26</v>
          </cell>
          <cell r="B30" t="str">
            <v>BRIARD</v>
          </cell>
          <cell r="C30" t="str">
            <v>Pierrick</v>
          </cell>
          <cell r="D30" t="str">
            <v>ES Torigni</v>
          </cell>
          <cell r="E30">
            <v>1750093291</v>
          </cell>
          <cell r="F30" t="str">
            <v>M</v>
          </cell>
          <cell r="G30">
            <v>2</v>
          </cell>
        </row>
        <row r="31">
          <cell r="A31">
            <v>27</v>
          </cell>
          <cell r="B31" t="str">
            <v>DOYERE</v>
          </cell>
          <cell r="C31" t="str">
            <v>Romain</v>
          </cell>
          <cell r="D31" t="str">
            <v>Périers Cyclisme</v>
          </cell>
          <cell r="E31">
            <v>1750465163</v>
          </cell>
          <cell r="F31" t="str">
            <v>M</v>
          </cell>
          <cell r="G31">
            <v>2</v>
          </cell>
        </row>
        <row r="32">
          <cell r="A32">
            <v>28</v>
          </cell>
          <cell r="B32" t="str">
            <v>PASTUREL</v>
          </cell>
          <cell r="C32" t="str">
            <v>Fabien</v>
          </cell>
          <cell r="D32" t="str">
            <v>Périers Cyclisme</v>
          </cell>
          <cell r="E32">
            <v>1750465064</v>
          </cell>
          <cell r="F32" t="str">
            <v>M</v>
          </cell>
          <cell r="G32">
            <v>1</v>
          </cell>
        </row>
        <row r="33">
          <cell r="A33">
            <v>29</v>
          </cell>
          <cell r="B33" t="str">
            <v>MARIE   </v>
          </cell>
          <cell r="C33" t="str">
            <v>Romain</v>
          </cell>
          <cell r="D33" t="str">
            <v>UC Ifs Hérouville</v>
          </cell>
          <cell r="E33">
            <v>1714192330</v>
          </cell>
          <cell r="F33" t="str">
            <v>M</v>
          </cell>
          <cell r="G33">
            <v>2</v>
          </cell>
        </row>
        <row r="34">
          <cell r="A34">
            <v>30</v>
          </cell>
          <cell r="B34" t="str">
            <v>LEBIEZ</v>
          </cell>
          <cell r="C34" t="str">
            <v>Victor</v>
          </cell>
          <cell r="D34" t="str">
            <v>VC Saint Lô</v>
          </cell>
          <cell r="E34">
            <v>1750349081</v>
          </cell>
          <cell r="F34" t="str">
            <v>M</v>
          </cell>
          <cell r="G34">
            <v>2</v>
          </cell>
        </row>
        <row r="35">
          <cell r="A35">
            <v>31</v>
          </cell>
          <cell r="B35" t="str">
            <v>MARIE   </v>
          </cell>
          <cell r="C35" t="str">
            <v>Jordan </v>
          </cell>
          <cell r="D35" t="str">
            <v>VC Saint Lô</v>
          </cell>
          <cell r="E35">
            <v>1750349073</v>
          </cell>
          <cell r="F35" t="str">
            <v>M</v>
          </cell>
          <cell r="G35">
            <v>2</v>
          </cell>
        </row>
        <row r="36">
          <cell r="A36">
            <v>32</v>
          </cell>
          <cell r="B36" t="str">
            <v>FOSSE </v>
          </cell>
          <cell r="C36" t="str">
            <v>Mathieu</v>
          </cell>
          <cell r="D36" t="str">
            <v>VC Canton les Pieux</v>
          </cell>
          <cell r="E36">
            <v>1750342052</v>
          </cell>
          <cell r="F36" t="str">
            <v>M</v>
          </cell>
          <cell r="G36">
            <v>2</v>
          </cell>
        </row>
        <row r="37">
          <cell r="A37">
            <v>33</v>
          </cell>
          <cell r="B37" t="str">
            <v>LE GOFF</v>
          </cell>
          <cell r="C37" t="str">
            <v>Pierre</v>
          </cell>
          <cell r="D37" t="str">
            <v>UC Bricquebec</v>
          </cell>
          <cell r="E37">
            <v>1750217200</v>
          </cell>
          <cell r="F37" t="str">
            <v>M</v>
          </cell>
          <cell r="G37">
            <v>2</v>
          </cell>
        </row>
        <row r="38">
          <cell r="A38">
            <v>34</v>
          </cell>
        </row>
        <row r="39">
          <cell r="A39">
            <v>35</v>
          </cell>
        </row>
        <row r="40">
          <cell r="A40">
            <v>36</v>
          </cell>
        </row>
        <row r="41">
          <cell r="A41">
            <v>37</v>
          </cell>
          <cell r="B41" t="str">
            <v>ROBIN</v>
          </cell>
          <cell r="C41" t="str">
            <v>Marie Charlotte</v>
          </cell>
          <cell r="D41" t="str">
            <v>AG Orval Coutances</v>
          </cell>
          <cell r="E41">
            <v>1750041371</v>
          </cell>
          <cell r="F41" t="str">
            <v>DJ</v>
          </cell>
          <cell r="G41">
            <v>1</v>
          </cell>
        </row>
        <row r="42">
          <cell r="A42">
            <v>38</v>
          </cell>
        </row>
        <row r="43">
          <cell r="A43">
            <v>39</v>
          </cell>
        </row>
        <row r="44">
          <cell r="A44">
            <v>40</v>
          </cell>
          <cell r="B44" t="str">
            <v>DESGRIPPES</v>
          </cell>
          <cell r="C44" t="str">
            <v>Christopher</v>
          </cell>
          <cell r="D44" t="str">
            <v>AC Octeville</v>
          </cell>
          <cell r="E44">
            <v>1750190313</v>
          </cell>
          <cell r="F44" t="str">
            <v>C</v>
          </cell>
          <cell r="G44">
            <v>1</v>
          </cell>
        </row>
        <row r="45">
          <cell r="A45">
            <v>41</v>
          </cell>
          <cell r="B45" t="str">
            <v>LEROY</v>
          </cell>
          <cell r="C45" t="str">
            <v>Antoine</v>
          </cell>
          <cell r="D45" t="str">
            <v>AC Octeville</v>
          </cell>
          <cell r="E45">
            <v>1750190306</v>
          </cell>
          <cell r="F45" t="str">
            <v>C</v>
          </cell>
          <cell r="G45">
            <v>2</v>
          </cell>
        </row>
        <row r="46">
          <cell r="A46">
            <v>42</v>
          </cell>
          <cell r="B46" t="str">
            <v>LEROY</v>
          </cell>
          <cell r="C46" t="str">
            <v>Rémy</v>
          </cell>
          <cell r="D46" t="str">
            <v>AC Octeville</v>
          </cell>
          <cell r="E46">
            <v>1750190053</v>
          </cell>
          <cell r="F46" t="str">
            <v>C</v>
          </cell>
          <cell r="G46">
            <v>2</v>
          </cell>
        </row>
        <row r="47">
          <cell r="A47">
            <v>43</v>
          </cell>
          <cell r="B47" t="str">
            <v>LE BAUT</v>
          </cell>
          <cell r="C47" t="str">
            <v>Corentin</v>
          </cell>
          <cell r="D47" t="str">
            <v>ES Torigni</v>
          </cell>
          <cell r="E47">
            <v>1750093304</v>
          </cell>
          <cell r="F47" t="str">
            <v>C</v>
          </cell>
          <cell r="G47">
            <v>1</v>
          </cell>
        </row>
        <row r="48">
          <cell r="A48">
            <v>44</v>
          </cell>
          <cell r="B48" t="str">
            <v>BOULAY</v>
          </cell>
          <cell r="C48" t="str">
            <v>Valentin</v>
          </cell>
          <cell r="D48" t="str">
            <v>Périers Cyclisme</v>
          </cell>
          <cell r="E48">
            <v>1750465151</v>
          </cell>
          <cell r="F48" t="str">
            <v>C</v>
          </cell>
          <cell r="G48">
            <v>1</v>
          </cell>
        </row>
        <row r="49">
          <cell r="A49">
            <v>45</v>
          </cell>
          <cell r="B49" t="str">
            <v>BARBEDETTE</v>
          </cell>
          <cell r="C49" t="str">
            <v>Pierre Emmanuel</v>
          </cell>
          <cell r="D49" t="str">
            <v>VC Saint Hilaire</v>
          </cell>
          <cell r="E49">
            <v>1750005221</v>
          </cell>
          <cell r="F49" t="str">
            <v>C</v>
          </cell>
          <cell r="G49">
            <v>2</v>
          </cell>
        </row>
        <row r="50">
          <cell r="A50">
            <v>46</v>
          </cell>
          <cell r="B50" t="str">
            <v>LESELLIER </v>
          </cell>
          <cell r="C50" t="str">
            <v>Clément</v>
          </cell>
          <cell r="D50" t="str">
            <v>VC Saint Lô</v>
          </cell>
          <cell r="E50">
            <v>1750349155</v>
          </cell>
          <cell r="F50" t="str">
            <v>C</v>
          </cell>
          <cell r="G50">
            <v>1</v>
          </cell>
        </row>
        <row r="51">
          <cell r="A51">
            <v>47</v>
          </cell>
          <cell r="B51" t="str">
            <v>VILLAIN</v>
          </cell>
          <cell r="C51" t="str">
            <v>Alexandre</v>
          </cell>
          <cell r="D51" t="str">
            <v>VC Saint Lô</v>
          </cell>
          <cell r="E51">
            <v>1750349339</v>
          </cell>
          <cell r="F51" t="str">
            <v>C</v>
          </cell>
          <cell r="G51">
            <v>1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  <cell r="B55" t="str">
            <v>GODEMENT</v>
          </cell>
          <cell r="C55" t="str">
            <v>Nicolas</v>
          </cell>
          <cell r="D55" t="str">
            <v>Caen VC</v>
          </cell>
          <cell r="E55">
            <v>1714495007</v>
          </cell>
          <cell r="F55" t="str">
            <v>J</v>
          </cell>
          <cell r="G55">
            <v>2</v>
          </cell>
        </row>
        <row r="56">
          <cell r="A56">
            <v>52</v>
          </cell>
          <cell r="B56" t="str">
            <v>RABASSE</v>
          </cell>
          <cell r="C56" t="str">
            <v>Nicolas</v>
          </cell>
          <cell r="D56" t="str">
            <v>Caen VC</v>
          </cell>
          <cell r="E56">
            <v>1714495008</v>
          </cell>
          <cell r="F56" t="str">
            <v>J</v>
          </cell>
          <cell r="G56">
            <v>2</v>
          </cell>
        </row>
        <row r="57">
          <cell r="A57">
            <v>53</v>
          </cell>
          <cell r="B57" t="str">
            <v>NORMAND</v>
          </cell>
          <cell r="C57" t="str">
            <v>Quentin</v>
          </cell>
          <cell r="D57" t="str">
            <v>Périers Cyclisme</v>
          </cell>
          <cell r="E57">
            <v>1750465002</v>
          </cell>
          <cell r="F57" t="str">
            <v>J</v>
          </cell>
          <cell r="G57">
            <v>1</v>
          </cell>
        </row>
        <row r="58">
          <cell r="A58">
            <v>54</v>
          </cell>
          <cell r="B58" t="str">
            <v>LANGEVIN</v>
          </cell>
          <cell r="C58" t="str">
            <v>Thomas</v>
          </cell>
          <cell r="D58" t="str">
            <v>VC Saint Lô</v>
          </cell>
          <cell r="E58">
            <v>1750349494</v>
          </cell>
          <cell r="F58" t="str">
            <v>J</v>
          </cell>
          <cell r="G58">
            <v>2</v>
          </cell>
        </row>
        <row r="59">
          <cell r="A59">
            <v>55</v>
          </cell>
          <cell r="B59" t="str">
            <v>BELLAIZE</v>
          </cell>
          <cell r="C59" t="str">
            <v>Grégoire</v>
          </cell>
          <cell r="D59" t="str">
            <v>VC Saint Lô</v>
          </cell>
          <cell r="E59">
            <v>1750349290</v>
          </cell>
          <cell r="F59" t="str">
            <v>J</v>
          </cell>
          <cell r="G59">
            <v>2</v>
          </cell>
        </row>
        <row r="60">
          <cell r="A60">
            <v>56</v>
          </cell>
          <cell r="B60" t="str">
            <v>HENRY</v>
          </cell>
          <cell r="C60" t="str">
            <v>Simon</v>
          </cell>
          <cell r="D60" t="str">
            <v>VC Saint Lô</v>
          </cell>
          <cell r="E60">
            <v>1750349225</v>
          </cell>
          <cell r="F60" t="str">
            <v>J</v>
          </cell>
          <cell r="G60">
            <v>2</v>
          </cell>
        </row>
        <row r="61">
          <cell r="A61">
            <v>57</v>
          </cell>
        </row>
        <row r="62">
          <cell r="A62">
            <v>58</v>
          </cell>
          <cell r="B62" t="str">
            <v>GROULT</v>
          </cell>
          <cell r="C62" t="str">
            <v>Jessy</v>
          </cell>
          <cell r="D62" t="str">
            <v>AC Octeville</v>
          </cell>
          <cell r="E62">
            <v>1750190108</v>
          </cell>
          <cell r="F62" t="str">
            <v>S</v>
          </cell>
          <cell r="G62" t="str">
            <v>E</v>
          </cell>
        </row>
        <row r="63">
          <cell r="A63">
            <v>59</v>
          </cell>
          <cell r="B63" t="str">
            <v>CHERON</v>
          </cell>
          <cell r="C63" t="str">
            <v>Rémy</v>
          </cell>
          <cell r="D63" t="str">
            <v>ES Caen</v>
          </cell>
          <cell r="E63">
            <v>1714001146</v>
          </cell>
          <cell r="F63" t="str">
            <v>S</v>
          </cell>
          <cell r="G63" t="str">
            <v>E</v>
          </cell>
        </row>
        <row r="64">
          <cell r="A64">
            <v>60</v>
          </cell>
          <cell r="B64" t="str">
            <v>BELLAIS</v>
          </cell>
          <cell r="C64" t="str">
            <v>Jacky</v>
          </cell>
          <cell r="D64" t="str">
            <v>VC Saint Lô</v>
          </cell>
          <cell r="E64">
            <v>1750349179</v>
          </cell>
          <cell r="F64" t="str">
            <v>S</v>
          </cell>
          <cell r="G64" t="str">
            <v>M</v>
          </cell>
        </row>
        <row r="65">
          <cell r="A65">
            <v>61</v>
          </cell>
          <cell r="B65" t="str">
            <v>CHAMPBERTAULT</v>
          </cell>
          <cell r="C65" t="str">
            <v>Mathieu</v>
          </cell>
          <cell r="D65" t="str">
            <v>VC Saint Lô</v>
          </cell>
          <cell r="E65">
            <v>1750349007</v>
          </cell>
          <cell r="F65" t="str">
            <v>S</v>
          </cell>
        </row>
        <row r="66">
          <cell r="A66">
            <v>62</v>
          </cell>
          <cell r="B66" t="str">
            <v>FERON</v>
          </cell>
          <cell r="C66" t="str">
            <v>Jérôme</v>
          </cell>
          <cell r="D66" t="str">
            <v>VC Saint Lô</v>
          </cell>
          <cell r="E66">
            <v>1750349437</v>
          </cell>
          <cell r="F66" t="str">
            <v>S</v>
          </cell>
        </row>
        <row r="67">
          <cell r="A67">
            <v>63</v>
          </cell>
          <cell r="B67" t="str">
            <v>LEBIEZ</v>
          </cell>
          <cell r="C67" t="str">
            <v>Stéphane</v>
          </cell>
          <cell r="D67" t="str">
            <v>VC Saint Lô</v>
          </cell>
          <cell r="E67">
            <v>1750349089</v>
          </cell>
          <cell r="F67" t="str">
            <v>S</v>
          </cell>
          <cell r="G67" t="str">
            <v>M</v>
          </cell>
        </row>
        <row r="68">
          <cell r="A68">
            <v>64</v>
          </cell>
          <cell r="B68" t="str">
            <v>MARIE DIT HOMMET</v>
          </cell>
          <cell r="C68" t="str">
            <v>David</v>
          </cell>
          <cell r="D68" t="str">
            <v>VC Saint Lô</v>
          </cell>
          <cell r="E68">
            <v>1750349347</v>
          </cell>
          <cell r="F68" t="str">
            <v>S</v>
          </cell>
          <cell r="G68" t="str">
            <v>M</v>
          </cell>
        </row>
        <row r="69">
          <cell r="A69">
            <v>65</v>
          </cell>
          <cell r="B69" t="str">
            <v>PAPIN</v>
          </cell>
          <cell r="C69" t="str">
            <v>Romain</v>
          </cell>
          <cell r="D69" t="str">
            <v>VC Saint Lô</v>
          </cell>
          <cell r="E69">
            <v>1750349244</v>
          </cell>
          <cell r="F69" t="str">
            <v>S</v>
          </cell>
        </row>
        <row r="70">
          <cell r="A70">
            <v>66</v>
          </cell>
          <cell r="B70" t="str">
            <v>FOSSE</v>
          </cell>
          <cell r="C70" t="str">
            <v>Ludovic</v>
          </cell>
          <cell r="D70" t="str">
            <v>VC Canton les Pieux</v>
          </cell>
          <cell r="E70">
            <v>1750342107</v>
          </cell>
          <cell r="F70" t="str">
            <v>S</v>
          </cell>
          <cell r="G70" t="str">
            <v>M</v>
          </cell>
        </row>
        <row r="71">
          <cell r="A71">
            <v>67</v>
          </cell>
          <cell r="B71" t="str">
            <v>DENHEZ</v>
          </cell>
          <cell r="C71" t="str">
            <v>Aimable</v>
          </cell>
          <cell r="D71" t="str">
            <v>AS Cherbourg</v>
          </cell>
          <cell r="E71">
            <v>1750087034</v>
          </cell>
          <cell r="F71" t="str">
            <v>S</v>
          </cell>
          <cell r="G71" t="str">
            <v>M</v>
          </cell>
        </row>
        <row r="72">
          <cell r="A72">
            <v>68</v>
          </cell>
          <cell r="B72" t="str">
            <v>BEAUMONT</v>
          </cell>
          <cell r="C72" t="str">
            <v>Jérôme</v>
          </cell>
          <cell r="D72" t="str">
            <v>ES Torigni</v>
          </cell>
          <cell r="E72">
            <v>1750093303</v>
          </cell>
          <cell r="F72" t="str">
            <v>S</v>
          </cell>
        </row>
        <row r="73">
          <cell r="A73">
            <v>69</v>
          </cell>
          <cell r="B73" t="str">
            <v>GODARD</v>
          </cell>
          <cell r="C73" t="str">
            <v>Alexandre</v>
          </cell>
          <cell r="D73" t="str">
            <v>VC Saint Lô</v>
          </cell>
          <cell r="E73">
            <v>1750349280</v>
          </cell>
          <cell r="F73" t="str">
            <v>S</v>
          </cell>
          <cell r="G73" t="str">
            <v>E</v>
          </cell>
        </row>
        <row r="74">
          <cell r="A74">
            <v>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"/>
      <sheetName val="partants-émargement"/>
    </sheetNames>
    <sheetDataSet>
      <sheetData sheetId="1">
        <row r="4">
          <cell r="A4" t="str">
            <v>Dos</v>
          </cell>
          <cell r="B4" t="str">
            <v>NOM</v>
          </cell>
          <cell r="C4" t="str">
            <v>PRENOM</v>
          </cell>
          <cell r="D4" t="str">
            <v>CLUB</v>
          </cell>
          <cell r="E4" t="str">
            <v>N° Licence </v>
          </cell>
          <cell r="F4" t="str">
            <v>Cat</v>
          </cell>
          <cell r="G4" t="str">
            <v>Cat.</v>
          </cell>
        </row>
        <row r="5">
          <cell r="A5">
            <v>1</v>
          </cell>
          <cell r="B5" t="str">
            <v>HOREL</v>
          </cell>
          <cell r="C5" t="str">
            <v>Nicolas</v>
          </cell>
          <cell r="D5" t="str">
            <v>AG Orval Coutances</v>
          </cell>
          <cell r="E5">
            <v>1750041228</v>
          </cell>
          <cell r="F5" t="str">
            <v>B</v>
          </cell>
          <cell r="G5">
            <v>1</v>
          </cell>
        </row>
        <row r="6">
          <cell r="A6">
            <v>2</v>
          </cell>
          <cell r="B6" t="str">
            <v>CAVILLON</v>
          </cell>
          <cell r="C6" t="str">
            <v>Brice</v>
          </cell>
          <cell r="D6" t="str">
            <v>ES Caen</v>
          </cell>
          <cell r="E6">
            <v>1714001181</v>
          </cell>
          <cell r="F6" t="str">
            <v>B</v>
          </cell>
          <cell r="G6">
            <v>1</v>
          </cell>
        </row>
        <row r="7">
          <cell r="A7">
            <v>3</v>
          </cell>
          <cell r="B7" t="str">
            <v>BOUTEILLER</v>
          </cell>
          <cell r="C7" t="str">
            <v>Thimothé</v>
          </cell>
          <cell r="D7" t="str">
            <v>ES Torigni</v>
          </cell>
          <cell r="E7">
            <v>1750093295</v>
          </cell>
          <cell r="F7" t="str">
            <v>B</v>
          </cell>
          <cell r="G7">
            <v>1</v>
          </cell>
        </row>
        <row r="8">
          <cell r="A8">
            <v>4</v>
          </cell>
          <cell r="B8" t="str">
            <v>HOLE</v>
          </cell>
          <cell r="C8" t="str">
            <v>Guillaume</v>
          </cell>
          <cell r="D8" t="str">
            <v>ES Torigni</v>
          </cell>
          <cell r="E8">
            <v>1750093062</v>
          </cell>
          <cell r="F8" t="str">
            <v>B</v>
          </cell>
          <cell r="G8">
            <v>1</v>
          </cell>
        </row>
        <row r="9">
          <cell r="A9">
            <v>5</v>
          </cell>
          <cell r="B9" t="str">
            <v>LE BAUT</v>
          </cell>
          <cell r="C9" t="str">
            <v>Bastien</v>
          </cell>
          <cell r="D9" t="str">
            <v>ES Torigni</v>
          </cell>
          <cell r="E9">
            <v>1750093305</v>
          </cell>
          <cell r="F9" t="str">
            <v>B</v>
          </cell>
          <cell r="G9">
            <v>2</v>
          </cell>
        </row>
        <row r="10">
          <cell r="A10">
            <v>6</v>
          </cell>
          <cell r="B10" t="str">
            <v>LEROY</v>
          </cell>
          <cell r="C10" t="str">
            <v>Bastien</v>
          </cell>
          <cell r="D10" t="str">
            <v>ES Torigni</v>
          </cell>
          <cell r="E10">
            <v>1750093293</v>
          </cell>
          <cell r="F10" t="str">
            <v>B</v>
          </cell>
          <cell r="G10">
            <v>2</v>
          </cell>
        </row>
        <row r="11">
          <cell r="A11">
            <v>7</v>
          </cell>
          <cell r="B11" t="str">
            <v>PERIERS</v>
          </cell>
          <cell r="C11" t="str">
            <v>Valentin</v>
          </cell>
          <cell r="D11" t="str">
            <v>ES Torigni</v>
          </cell>
          <cell r="E11">
            <v>1750093258</v>
          </cell>
          <cell r="F11" t="str">
            <v>B</v>
          </cell>
          <cell r="G11">
            <v>1</v>
          </cell>
        </row>
        <row r="12">
          <cell r="A12">
            <v>8</v>
          </cell>
          <cell r="B12" t="str">
            <v>SIMON</v>
          </cell>
          <cell r="C12" t="str">
            <v>Yohann</v>
          </cell>
          <cell r="D12" t="str">
            <v>ES Torigni</v>
          </cell>
          <cell r="E12">
            <v>1750093308</v>
          </cell>
          <cell r="F12" t="str">
            <v>B</v>
          </cell>
          <cell r="G12">
            <v>1</v>
          </cell>
        </row>
        <row r="13">
          <cell r="A13">
            <v>9</v>
          </cell>
          <cell r="B13" t="str">
            <v>LAIZE</v>
          </cell>
          <cell r="C13" t="str">
            <v>Dorian</v>
          </cell>
          <cell r="D13" t="str">
            <v>RO Teilleul</v>
          </cell>
          <cell r="E13">
            <v>1750262156</v>
          </cell>
          <cell r="F13" t="str">
            <v>B</v>
          </cell>
          <cell r="G13">
            <v>2</v>
          </cell>
        </row>
        <row r="14">
          <cell r="A14">
            <v>10</v>
          </cell>
          <cell r="B14" t="str">
            <v>LEROY</v>
          </cell>
          <cell r="C14" t="str">
            <v>Lucas</v>
          </cell>
          <cell r="D14" t="str">
            <v>UC Bricquebec</v>
          </cell>
          <cell r="E14">
            <v>1750217325</v>
          </cell>
          <cell r="F14" t="str">
            <v>B</v>
          </cell>
          <cell r="G14">
            <v>1</v>
          </cell>
        </row>
        <row r="15">
          <cell r="A15">
            <v>11</v>
          </cell>
          <cell r="B15" t="str">
            <v>VALOGNES</v>
          </cell>
          <cell r="C15" t="str">
            <v>Thibault</v>
          </cell>
          <cell r="D15" t="str">
            <v>UC Bricquebec</v>
          </cell>
          <cell r="E15">
            <v>1750217272</v>
          </cell>
          <cell r="F15" t="str">
            <v>B</v>
          </cell>
          <cell r="G15">
            <v>2</v>
          </cell>
        </row>
        <row r="16">
          <cell r="A16">
            <v>12</v>
          </cell>
          <cell r="B16" t="str">
            <v>BLOT</v>
          </cell>
          <cell r="C16" t="str">
            <v>Mathis</v>
          </cell>
          <cell r="D16" t="str">
            <v>VC Saint Lô</v>
          </cell>
          <cell r="E16">
            <v>1750349499</v>
          </cell>
          <cell r="F16" t="str">
            <v>B</v>
          </cell>
          <cell r="G16">
            <v>2</v>
          </cell>
        </row>
        <row r="17">
          <cell r="A17">
            <v>13</v>
          </cell>
          <cell r="B17" t="str">
            <v>RENOUF</v>
          </cell>
          <cell r="C17" t="str">
            <v>Paul</v>
          </cell>
          <cell r="D17" t="str">
            <v>AS Tourlaville</v>
          </cell>
          <cell r="E17">
            <v>1750010082</v>
          </cell>
          <cell r="F17" t="str">
            <v>B</v>
          </cell>
          <cell r="G17">
            <v>1</v>
          </cell>
        </row>
        <row r="18">
          <cell r="A18">
            <v>14</v>
          </cell>
          <cell r="B18" t="str">
            <v>DANIEL</v>
          </cell>
          <cell r="C18" t="str">
            <v>Julien</v>
          </cell>
          <cell r="D18" t="str">
            <v>AG Orval Coutances</v>
          </cell>
          <cell r="F18" t="str">
            <v>B</v>
          </cell>
          <cell r="G18">
            <v>2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  <cell r="B21" t="str">
            <v>VALOGNES</v>
          </cell>
          <cell r="C21" t="str">
            <v>Pauline</v>
          </cell>
          <cell r="D21" t="str">
            <v>UC Bricquebec</v>
          </cell>
          <cell r="E21">
            <v>1750217131</v>
          </cell>
          <cell r="F21" t="str">
            <v>FM</v>
          </cell>
          <cell r="G21">
            <v>2</v>
          </cell>
        </row>
        <row r="22">
          <cell r="A22">
            <v>18</v>
          </cell>
          <cell r="B22" t="str">
            <v>BOLOCH</v>
          </cell>
          <cell r="C22" t="str">
            <v>Lisa</v>
          </cell>
          <cell r="D22" t="str">
            <v>VC Saint Lô</v>
          </cell>
          <cell r="E22">
            <v>1750349198</v>
          </cell>
          <cell r="F22" t="str">
            <v>FC</v>
          </cell>
          <cell r="G22">
            <v>2</v>
          </cell>
        </row>
        <row r="23">
          <cell r="A23">
            <v>19</v>
          </cell>
          <cell r="B23" t="str">
            <v>ALLIX</v>
          </cell>
          <cell r="C23" t="str">
            <v>Katia</v>
          </cell>
          <cell r="D23" t="str">
            <v>UC Bricquebec</v>
          </cell>
          <cell r="E23">
            <v>1750217287</v>
          </cell>
          <cell r="F23" t="str">
            <v>FC</v>
          </cell>
          <cell r="G23">
            <v>1</v>
          </cell>
        </row>
        <row r="24">
          <cell r="A24">
            <v>20</v>
          </cell>
          <cell r="B24" t="str">
            <v>LANGEVIN</v>
          </cell>
          <cell r="C24" t="str">
            <v>Audrey</v>
          </cell>
          <cell r="D24" t="str">
            <v>VC Saint Lô</v>
          </cell>
          <cell r="E24">
            <v>1750349289</v>
          </cell>
          <cell r="F24" t="str">
            <v>FC</v>
          </cell>
          <cell r="G24">
            <v>1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  <cell r="B27" t="str">
            <v>LEVALLOIS</v>
          </cell>
          <cell r="C27" t="str">
            <v>Clément</v>
          </cell>
          <cell r="D27" t="str">
            <v>AG Orval Coutances</v>
          </cell>
          <cell r="E27">
            <v>1750041236</v>
          </cell>
          <cell r="F27" t="str">
            <v>M</v>
          </cell>
          <cell r="G27">
            <v>2</v>
          </cell>
        </row>
        <row r="28">
          <cell r="A28">
            <v>24</v>
          </cell>
          <cell r="B28" t="str">
            <v>LEVOY</v>
          </cell>
          <cell r="C28" t="str">
            <v>Lucas</v>
          </cell>
          <cell r="D28" t="str">
            <v>AG Orval Coutances</v>
          </cell>
          <cell r="E28">
            <v>1750041373</v>
          </cell>
          <cell r="F28" t="str">
            <v>M</v>
          </cell>
          <cell r="G28">
            <v>2</v>
          </cell>
        </row>
        <row r="29">
          <cell r="A29">
            <v>25</v>
          </cell>
          <cell r="B29" t="str">
            <v>SAVARY</v>
          </cell>
          <cell r="C29" t="str">
            <v>Benoit</v>
          </cell>
          <cell r="D29" t="str">
            <v>AG Orval Coutances</v>
          </cell>
          <cell r="E29">
            <v>1750041098</v>
          </cell>
          <cell r="F29" t="str">
            <v>M</v>
          </cell>
          <cell r="G29">
            <v>2</v>
          </cell>
        </row>
        <row r="30">
          <cell r="A30">
            <v>26</v>
          </cell>
          <cell r="B30" t="str">
            <v>BRIARD</v>
          </cell>
          <cell r="C30" t="str">
            <v>Pierrick</v>
          </cell>
          <cell r="D30" t="str">
            <v>ES Torigni</v>
          </cell>
          <cell r="E30">
            <v>1750093291</v>
          </cell>
          <cell r="F30" t="str">
            <v>M</v>
          </cell>
          <cell r="G30">
            <v>2</v>
          </cell>
        </row>
        <row r="31">
          <cell r="A31">
            <v>27</v>
          </cell>
          <cell r="B31" t="str">
            <v>COSNEFROY</v>
          </cell>
          <cell r="C31" t="str">
            <v>Alexis</v>
          </cell>
          <cell r="D31" t="str">
            <v>UC Bricquebec</v>
          </cell>
          <cell r="E31">
            <v>1750217091</v>
          </cell>
          <cell r="F31" t="str">
            <v>M</v>
          </cell>
          <cell r="G31">
            <v>1</v>
          </cell>
        </row>
        <row r="32">
          <cell r="A32">
            <v>28</v>
          </cell>
          <cell r="B32" t="str">
            <v>LE GOFF</v>
          </cell>
          <cell r="C32" t="str">
            <v>Pierre</v>
          </cell>
          <cell r="D32" t="str">
            <v>UC Bricquebec</v>
          </cell>
          <cell r="E32">
            <v>1750217200</v>
          </cell>
          <cell r="F32" t="str">
            <v>M</v>
          </cell>
          <cell r="G32">
            <v>2</v>
          </cell>
        </row>
        <row r="33">
          <cell r="A33">
            <v>29</v>
          </cell>
          <cell r="B33" t="str">
            <v>FOSSE </v>
          </cell>
          <cell r="C33" t="str">
            <v>Mathieu</v>
          </cell>
          <cell r="D33" t="str">
            <v>VC Canton les Pieux</v>
          </cell>
          <cell r="E33">
            <v>1750342052</v>
          </cell>
          <cell r="F33" t="str">
            <v>M</v>
          </cell>
          <cell r="G33">
            <v>2</v>
          </cell>
        </row>
        <row r="34">
          <cell r="A34">
            <v>30</v>
          </cell>
          <cell r="B34" t="str">
            <v>LEBIEZ</v>
          </cell>
          <cell r="C34" t="str">
            <v>Victor</v>
          </cell>
          <cell r="D34" t="str">
            <v>VC Saint Lô</v>
          </cell>
          <cell r="E34">
            <v>1750349081</v>
          </cell>
          <cell r="F34" t="str">
            <v>M</v>
          </cell>
          <cell r="G34">
            <v>2</v>
          </cell>
        </row>
        <row r="35">
          <cell r="A35">
            <v>31</v>
          </cell>
          <cell r="B35" t="str">
            <v>LEPELTIER</v>
          </cell>
          <cell r="C35" t="str">
            <v>Hugo</v>
          </cell>
          <cell r="D35" t="str">
            <v>VC Saint Lô</v>
          </cell>
          <cell r="E35">
            <v>1750349150</v>
          </cell>
          <cell r="F35" t="str">
            <v>M</v>
          </cell>
          <cell r="G35">
            <v>1</v>
          </cell>
        </row>
        <row r="36">
          <cell r="A36">
            <v>32</v>
          </cell>
          <cell r="B36" t="str">
            <v>MARIE   </v>
          </cell>
          <cell r="C36" t="str">
            <v>Jordan </v>
          </cell>
          <cell r="D36" t="str">
            <v>VC Saint Lô</v>
          </cell>
          <cell r="E36">
            <v>1750349073</v>
          </cell>
          <cell r="F36" t="str">
            <v>M</v>
          </cell>
          <cell r="G36">
            <v>2</v>
          </cell>
        </row>
        <row r="37">
          <cell r="A37">
            <v>33</v>
          </cell>
          <cell r="B37" t="str">
            <v>MARIE   </v>
          </cell>
          <cell r="C37" t="str">
            <v>Romain</v>
          </cell>
          <cell r="D37" t="str">
            <v>UC Ifs Hérouville</v>
          </cell>
          <cell r="E37">
            <v>1714192330</v>
          </cell>
          <cell r="F37" t="str">
            <v>M</v>
          </cell>
          <cell r="G37">
            <v>2</v>
          </cell>
        </row>
        <row r="38">
          <cell r="A38">
            <v>34</v>
          </cell>
        </row>
        <row r="39">
          <cell r="A39">
            <v>35</v>
          </cell>
        </row>
        <row r="40">
          <cell r="A40">
            <v>36</v>
          </cell>
        </row>
        <row r="41">
          <cell r="A41">
            <v>37</v>
          </cell>
          <cell r="B41" t="str">
            <v>ROBIN</v>
          </cell>
          <cell r="C41" t="str">
            <v>Marie Charlotte</v>
          </cell>
          <cell r="D41" t="str">
            <v>AG Orval Coutances</v>
          </cell>
          <cell r="E41">
            <v>1750041371</v>
          </cell>
          <cell r="F41" t="str">
            <v>DJ</v>
          </cell>
          <cell r="G41">
            <v>1</v>
          </cell>
        </row>
        <row r="42">
          <cell r="A42">
            <v>38</v>
          </cell>
        </row>
        <row r="43">
          <cell r="A43">
            <v>39</v>
          </cell>
        </row>
        <row r="44">
          <cell r="A44">
            <v>40</v>
          </cell>
          <cell r="B44" t="str">
            <v>DESGRIPPES</v>
          </cell>
          <cell r="C44" t="str">
            <v>Christopher</v>
          </cell>
          <cell r="D44" t="str">
            <v>AC Octeville</v>
          </cell>
          <cell r="E44">
            <v>1750190313</v>
          </cell>
          <cell r="F44" t="str">
            <v>C</v>
          </cell>
          <cell r="G44">
            <v>1</v>
          </cell>
        </row>
        <row r="45">
          <cell r="A45">
            <v>41</v>
          </cell>
          <cell r="B45" t="str">
            <v>FOLLIOT</v>
          </cell>
          <cell r="C45" t="str">
            <v>Alexis</v>
          </cell>
          <cell r="D45" t="str">
            <v>AC Octeville</v>
          </cell>
          <cell r="E45">
            <v>1750190323</v>
          </cell>
          <cell r="F45" t="str">
            <v>C</v>
          </cell>
          <cell r="G45">
            <v>2</v>
          </cell>
        </row>
        <row r="46">
          <cell r="A46">
            <v>42</v>
          </cell>
          <cell r="B46" t="str">
            <v>LEROY</v>
          </cell>
          <cell r="C46" t="str">
            <v>Antoine</v>
          </cell>
          <cell r="D46" t="str">
            <v>AC Octeville</v>
          </cell>
          <cell r="E46">
            <v>1750190306</v>
          </cell>
          <cell r="F46" t="str">
            <v>C</v>
          </cell>
          <cell r="G46">
            <v>2</v>
          </cell>
        </row>
        <row r="47">
          <cell r="A47">
            <v>43</v>
          </cell>
          <cell r="B47" t="str">
            <v>LEROY</v>
          </cell>
          <cell r="C47" t="str">
            <v>Rémy</v>
          </cell>
          <cell r="D47" t="str">
            <v>AC Octeville</v>
          </cell>
          <cell r="E47">
            <v>1750190053</v>
          </cell>
          <cell r="F47" t="str">
            <v>C</v>
          </cell>
          <cell r="G47">
            <v>2</v>
          </cell>
        </row>
        <row r="48">
          <cell r="A48">
            <v>44</v>
          </cell>
          <cell r="B48" t="str">
            <v>LE BAUT</v>
          </cell>
          <cell r="C48" t="str">
            <v>Corentin</v>
          </cell>
          <cell r="D48" t="str">
            <v>ES Torigni</v>
          </cell>
          <cell r="E48">
            <v>1750093304</v>
          </cell>
          <cell r="F48" t="str">
            <v>C</v>
          </cell>
          <cell r="G48">
            <v>1</v>
          </cell>
        </row>
        <row r="49">
          <cell r="A49">
            <v>45</v>
          </cell>
          <cell r="B49" t="str">
            <v>BRIEN</v>
          </cell>
          <cell r="C49" t="str">
            <v>Tom</v>
          </cell>
          <cell r="D49" t="str">
            <v>UC Bricquebec</v>
          </cell>
          <cell r="E49">
            <v>1750217299</v>
          </cell>
          <cell r="F49" t="str">
            <v>C</v>
          </cell>
          <cell r="G49">
            <v>1</v>
          </cell>
        </row>
        <row r="50">
          <cell r="A50">
            <v>46</v>
          </cell>
          <cell r="B50" t="str">
            <v>LEROY</v>
          </cell>
          <cell r="C50" t="str">
            <v>Julien</v>
          </cell>
          <cell r="D50" t="str">
            <v>VC Saint Lô</v>
          </cell>
          <cell r="E50">
            <v>1750349282</v>
          </cell>
          <cell r="F50" t="str">
            <v>C</v>
          </cell>
          <cell r="G50">
            <v>1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  <cell r="B54" t="str">
            <v>GODEMENT</v>
          </cell>
          <cell r="C54" t="str">
            <v>Nicolas</v>
          </cell>
          <cell r="D54" t="str">
            <v>Caen VC</v>
          </cell>
          <cell r="E54">
            <v>1714495007</v>
          </cell>
          <cell r="F54" t="str">
            <v>J</v>
          </cell>
          <cell r="G54">
            <v>2</v>
          </cell>
        </row>
        <row r="55">
          <cell r="A55">
            <v>51</v>
          </cell>
          <cell r="B55" t="str">
            <v>RABASSE</v>
          </cell>
          <cell r="C55" t="str">
            <v>Nicolas</v>
          </cell>
          <cell r="D55" t="str">
            <v>Caen VC</v>
          </cell>
          <cell r="E55">
            <v>1714495008</v>
          </cell>
          <cell r="F55" t="str">
            <v>J</v>
          </cell>
          <cell r="G55">
            <v>2</v>
          </cell>
        </row>
        <row r="56">
          <cell r="A56">
            <v>52</v>
          </cell>
          <cell r="B56" t="str">
            <v>HENRY</v>
          </cell>
          <cell r="C56" t="str">
            <v>Simon</v>
          </cell>
          <cell r="D56" t="str">
            <v>VC Saint Lô</v>
          </cell>
          <cell r="E56">
            <v>1750349225</v>
          </cell>
          <cell r="F56" t="str">
            <v>J</v>
          </cell>
          <cell r="G56">
            <v>2</v>
          </cell>
        </row>
        <row r="57">
          <cell r="A57">
            <v>53</v>
          </cell>
          <cell r="B57" t="str">
            <v>LEGRANDOIS</v>
          </cell>
          <cell r="C57" t="str">
            <v>Cédric</v>
          </cell>
          <cell r="D57" t="str">
            <v>VC Saint Lô</v>
          </cell>
          <cell r="E57">
            <v>1750349002</v>
          </cell>
          <cell r="F57" t="str">
            <v>J</v>
          </cell>
          <cell r="G57">
            <v>2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  <cell r="B62" t="str">
            <v>GROULT</v>
          </cell>
          <cell r="C62" t="str">
            <v>Jessy</v>
          </cell>
          <cell r="D62" t="str">
            <v>AC Octeville</v>
          </cell>
          <cell r="E62">
            <v>1750190108</v>
          </cell>
          <cell r="F62" t="str">
            <v>S</v>
          </cell>
          <cell r="G62" t="str">
            <v>E</v>
          </cell>
        </row>
        <row r="63">
          <cell r="A63">
            <v>59</v>
          </cell>
          <cell r="B63" t="str">
            <v>PICOT</v>
          </cell>
          <cell r="C63" t="str">
            <v>Romain</v>
          </cell>
          <cell r="D63" t="str">
            <v>AC Octeville</v>
          </cell>
          <cell r="E63">
            <v>1750190101</v>
          </cell>
          <cell r="F63" t="str">
            <v>S</v>
          </cell>
        </row>
        <row r="64">
          <cell r="A64">
            <v>60</v>
          </cell>
          <cell r="B64" t="str">
            <v>CHERON</v>
          </cell>
          <cell r="C64" t="str">
            <v>Rémy</v>
          </cell>
          <cell r="D64" t="str">
            <v>ES Caen</v>
          </cell>
          <cell r="E64">
            <v>1714001146</v>
          </cell>
          <cell r="F64" t="str">
            <v>S</v>
          </cell>
          <cell r="G64" t="str">
            <v>E</v>
          </cell>
        </row>
        <row r="65">
          <cell r="A65">
            <v>61</v>
          </cell>
          <cell r="B65" t="str">
            <v>BEAUMONT</v>
          </cell>
          <cell r="C65" t="str">
            <v>Jérôme</v>
          </cell>
          <cell r="D65" t="str">
            <v>ES Torigni</v>
          </cell>
          <cell r="E65">
            <v>1750093303</v>
          </cell>
          <cell r="F65" t="str">
            <v>S</v>
          </cell>
        </row>
        <row r="66">
          <cell r="A66">
            <v>62</v>
          </cell>
          <cell r="B66" t="str">
            <v>JOUAN</v>
          </cell>
          <cell r="C66" t="str">
            <v>Michel</v>
          </cell>
          <cell r="D66" t="str">
            <v>Périers Cyclisme</v>
          </cell>
          <cell r="E66">
            <v>1750465121</v>
          </cell>
          <cell r="F66" t="str">
            <v>S</v>
          </cell>
          <cell r="G66" t="str">
            <v>M</v>
          </cell>
        </row>
        <row r="67">
          <cell r="A67">
            <v>63</v>
          </cell>
          <cell r="B67" t="str">
            <v>FOSSE</v>
          </cell>
          <cell r="C67" t="str">
            <v>Ludovic</v>
          </cell>
          <cell r="D67" t="str">
            <v>VC Canton les Pieux</v>
          </cell>
          <cell r="E67">
            <v>1750342107</v>
          </cell>
          <cell r="F67" t="str">
            <v>S</v>
          </cell>
          <cell r="G67" t="str">
            <v>M</v>
          </cell>
        </row>
        <row r="68">
          <cell r="A68">
            <v>64</v>
          </cell>
          <cell r="B68" t="str">
            <v>BELLAIS</v>
          </cell>
          <cell r="C68" t="str">
            <v>Jacky</v>
          </cell>
          <cell r="D68" t="str">
            <v>VC Saint Lô</v>
          </cell>
          <cell r="E68">
            <v>1750349179</v>
          </cell>
          <cell r="F68" t="str">
            <v>S</v>
          </cell>
          <cell r="G68" t="str">
            <v>M</v>
          </cell>
        </row>
        <row r="69">
          <cell r="A69">
            <v>65</v>
          </cell>
          <cell r="B69" t="str">
            <v>GODARD</v>
          </cell>
          <cell r="C69" t="str">
            <v>Alexandre</v>
          </cell>
          <cell r="D69" t="str">
            <v>VC Saint Lô</v>
          </cell>
          <cell r="E69">
            <v>1750349280</v>
          </cell>
          <cell r="F69" t="str">
            <v>S</v>
          </cell>
          <cell r="G69" t="str">
            <v>E</v>
          </cell>
        </row>
        <row r="70">
          <cell r="A70">
            <v>66</v>
          </cell>
          <cell r="B70" t="str">
            <v>LEBIEZ</v>
          </cell>
          <cell r="C70" t="str">
            <v>Stéphane</v>
          </cell>
          <cell r="D70" t="str">
            <v>VC Saint Lô</v>
          </cell>
          <cell r="E70">
            <v>1750349089</v>
          </cell>
          <cell r="F70" t="str">
            <v>S</v>
          </cell>
          <cell r="G70" t="str">
            <v>M</v>
          </cell>
        </row>
        <row r="71">
          <cell r="A71">
            <v>67</v>
          </cell>
          <cell r="B71" t="str">
            <v>MARIE DIT HOMMET</v>
          </cell>
          <cell r="C71" t="str">
            <v>David</v>
          </cell>
          <cell r="D71" t="str">
            <v>VC Saint Lô</v>
          </cell>
          <cell r="E71">
            <v>1750349347</v>
          </cell>
          <cell r="F71" t="str">
            <v>S</v>
          </cell>
          <cell r="G71" t="str">
            <v>M</v>
          </cell>
        </row>
        <row r="72">
          <cell r="A72">
            <v>68</v>
          </cell>
          <cell r="B72" t="str">
            <v>PAPIN</v>
          </cell>
          <cell r="C72" t="str">
            <v>Romain</v>
          </cell>
          <cell r="D72" t="str">
            <v>VC Saint Lô</v>
          </cell>
          <cell r="E72">
            <v>1750349244</v>
          </cell>
          <cell r="F72" t="str">
            <v>S</v>
          </cell>
        </row>
        <row r="73">
          <cell r="A73">
            <v>69</v>
          </cell>
        </row>
        <row r="74">
          <cell r="A74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"/>
      <sheetName val="partants-émargement"/>
    </sheetNames>
    <sheetDataSet>
      <sheetData sheetId="1">
        <row r="4">
          <cell r="A4" t="str">
            <v>Dos</v>
          </cell>
          <cell r="B4" t="str">
            <v>NOM</v>
          </cell>
          <cell r="C4" t="str">
            <v>PRENOM</v>
          </cell>
          <cell r="D4" t="str">
            <v>CLUB</v>
          </cell>
          <cell r="E4" t="str">
            <v>N° Licence </v>
          </cell>
          <cell r="F4" t="str">
            <v>Cat</v>
          </cell>
          <cell r="G4" t="str">
            <v>Cat.</v>
          </cell>
        </row>
        <row r="5">
          <cell r="A5">
            <v>1</v>
          </cell>
          <cell r="B5" t="str">
            <v>HOREL</v>
          </cell>
          <cell r="C5" t="str">
            <v>Nicolas</v>
          </cell>
          <cell r="D5" t="str">
            <v>AG Orval Coutances</v>
          </cell>
          <cell r="E5">
            <v>1750041228</v>
          </cell>
          <cell r="F5" t="str">
            <v>B</v>
          </cell>
          <cell r="G5">
            <v>1</v>
          </cell>
        </row>
        <row r="6">
          <cell r="A6">
            <v>2</v>
          </cell>
          <cell r="B6" t="str">
            <v>RENOUF</v>
          </cell>
          <cell r="C6" t="str">
            <v>Paul</v>
          </cell>
          <cell r="D6" t="str">
            <v>AS Tourlaville</v>
          </cell>
          <cell r="E6">
            <v>1750010082</v>
          </cell>
          <cell r="F6" t="str">
            <v>B</v>
          </cell>
          <cell r="G6">
            <v>1</v>
          </cell>
        </row>
        <row r="7">
          <cell r="A7">
            <v>3</v>
          </cell>
          <cell r="B7" t="str">
            <v>SIMON</v>
          </cell>
          <cell r="C7" t="str">
            <v>Yohann</v>
          </cell>
          <cell r="D7" t="str">
            <v>ES Torigni</v>
          </cell>
          <cell r="E7">
            <v>1750093308</v>
          </cell>
          <cell r="F7" t="str">
            <v>B</v>
          </cell>
          <cell r="G7">
            <v>1</v>
          </cell>
        </row>
        <row r="8">
          <cell r="A8">
            <v>4</v>
          </cell>
          <cell r="B8" t="str">
            <v>LAIZE</v>
          </cell>
          <cell r="C8" t="str">
            <v>Dorian</v>
          </cell>
          <cell r="D8" t="str">
            <v>RO Teilleul</v>
          </cell>
          <cell r="E8">
            <v>1750262156</v>
          </cell>
          <cell r="F8" t="str">
            <v>B</v>
          </cell>
          <cell r="G8">
            <v>2</v>
          </cell>
        </row>
        <row r="9">
          <cell r="A9">
            <v>5</v>
          </cell>
          <cell r="B9" t="str">
            <v>HEBERT</v>
          </cell>
          <cell r="C9" t="str">
            <v>Clément</v>
          </cell>
          <cell r="D9" t="str">
            <v>UC Tilly Val de Seulles</v>
          </cell>
          <cell r="E9">
            <v>1714452075</v>
          </cell>
          <cell r="F9" t="str">
            <v>B</v>
          </cell>
          <cell r="G9">
            <v>2</v>
          </cell>
        </row>
        <row r="10">
          <cell r="A10">
            <v>6</v>
          </cell>
          <cell r="B10" t="str">
            <v>THOMINE</v>
          </cell>
          <cell r="C10" t="str">
            <v>Yaël</v>
          </cell>
          <cell r="D10" t="str">
            <v>UC Tilly Val de Seulles</v>
          </cell>
          <cell r="E10">
            <v>1714452071</v>
          </cell>
          <cell r="F10" t="str">
            <v>B</v>
          </cell>
          <cell r="G10">
            <v>1</v>
          </cell>
        </row>
        <row r="11">
          <cell r="A11">
            <v>7</v>
          </cell>
          <cell r="B11" t="str">
            <v>BLOT</v>
          </cell>
          <cell r="C11" t="str">
            <v>Mathis</v>
          </cell>
          <cell r="D11" t="str">
            <v>VC Saint Lô</v>
          </cell>
          <cell r="E11">
            <v>1750349499</v>
          </cell>
          <cell r="F11" t="str">
            <v>B</v>
          </cell>
          <cell r="G11">
            <v>2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  <cell r="B18" t="str">
            <v>VALOGNES</v>
          </cell>
          <cell r="C18" t="str">
            <v>Pauline</v>
          </cell>
          <cell r="D18" t="str">
            <v>UC Bricquebec</v>
          </cell>
          <cell r="E18">
            <v>1750217131</v>
          </cell>
          <cell r="F18" t="str">
            <v>FM</v>
          </cell>
          <cell r="G18">
            <v>2</v>
          </cell>
        </row>
        <row r="19">
          <cell r="A19">
            <v>15</v>
          </cell>
          <cell r="B19" t="str">
            <v>ALLIX</v>
          </cell>
          <cell r="C19" t="str">
            <v>Katia</v>
          </cell>
          <cell r="D19" t="str">
            <v>UC Bricquebec</v>
          </cell>
          <cell r="E19">
            <v>1750217287</v>
          </cell>
          <cell r="F19" t="str">
            <v>FC</v>
          </cell>
          <cell r="G19">
            <v>1</v>
          </cell>
        </row>
        <row r="20">
          <cell r="A20">
            <v>16</v>
          </cell>
          <cell r="B20" t="str">
            <v>LEVALLOIS</v>
          </cell>
          <cell r="C20" t="str">
            <v>Clément</v>
          </cell>
          <cell r="D20" t="str">
            <v>AG Orval Coutances</v>
          </cell>
          <cell r="E20">
            <v>1750041236</v>
          </cell>
          <cell r="F20" t="str">
            <v>M</v>
          </cell>
          <cell r="G20">
            <v>2</v>
          </cell>
        </row>
        <row r="21">
          <cell r="A21">
            <v>17</v>
          </cell>
          <cell r="B21" t="str">
            <v>LEVOY</v>
          </cell>
          <cell r="C21" t="str">
            <v>Lucas</v>
          </cell>
          <cell r="D21" t="str">
            <v>AG Orval Coutances</v>
          </cell>
          <cell r="E21">
            <v>1750041373</v>
          </cell>
          <cell r="F21" t="str">
            <v>M</v>
          </cell>
          <cell r="G21">
            <v>2</v>
          </cell>
        </row>
        <row r="22">
          <cell r="A22">
            <v>18</v>
          </cell>
          <cell r="B22" t="str">
            <v>SAVARY</v>
          </cell>
          <cell r="C22" t="str">
            <v>Benoit</v>
          </cell>
          <cell r="D22" t="str">
            <v>AG Orval Coutances</v>
          </cell>
          <cell r="E22">
            <v>1750041098</v>
          </cell>
          <cell r="F22" t="str">
            <v>M</v>
          </cell>
          <cell r="G22">
            <v>2</v>
          </cell>
        </row>
        <row r="23">
          <cell r="A23">
            <v>19</v>
          </cell>
          <cell r="B23" t="str">
            <v>BRIARD</v>
          </cell>
          <cell r="C23" t="str">
            <v>Pierrick</v>
          </cell>
          <cell r="D23" t="str">
            <v>ES Torigni</v>
          </cell>
          <cell r="E23">
            <v>1750093291</v>
          </cell>
          <cell r="F23" t="str">
            <v>M</v>
          </cell>
          <cell r="G23">
            <v>2</v>
          </cell>
        </row>
        <row r="24">
          <cell r="A24">
            <v>20</v>
          </cell>
          <cell r="B24" t="str">
            <v>PASTUREL</v>
          </cell>
          <cell r="C24" t="str">
            <v>Fabien</v>
          </cell>
          <cell r="D24" t="str">
            <v>Périers Cyclisme</v>
          </cell>
          <cell r="E24">
            <v>1750465064</v>
          </cell>
          <cell r="F24" t="str">
            <v>M</v>
          </cell>
          <cell r="G24">
            <v>1</v>
          </cell>
        </row>
        <row r="25">
          <cell r="A25">
            <v>21</v>
          </cell>
          <cell r="B25" t="str">
            <v>MARIE   </v>
          </cell>
          <cell r="C25" t="str">
            <v>Romain</v>
          </cell>
          <cell r="D25" t="str">
            <v>UC Ifs Hérouville</v>
          </cell>
          <cell r="E25">
            <v>1714192330</v>
          </cell>
          <cell r="F25" t="str">
            <v>M</v>
          </cell>
          <cell r="G25">
            <v>2</v>
          </cell>
        </row>
        <row r="26">
          <cell r="A26">
            <v>22</v>
          </cell>
          <cell r="B26" t="str">
            <v>FOSSE </v>
          </cell>
          <cell r="C26" t="str">
            <v>Mathieu</v>
          </cell>
          <cell r="D26" t="str">
            <v>VC Canton les Pieux</v>
          </cell>
          <cell r="E26">
            <v>1750342052</v>
          </cell>
          <cell r="F26" t="str">
            <v>M</v>
          </cell>
          <cell r="G26">
            <v>2</v>
          </cell>
        </row>
        <row r="27">
          <cell r="A27">
            <v>23</v>
          </cell>
          <cell r="B27" t="str">
            <v>BOURGNEUF MONCLAIR</v>
          </cell>
          <cell r="C27" t="str">
            <v>Lilian</v>
          </cell>
          <cell r="D27" t="str">
            <v>VC Saint Hilaire</v>
          </cell>
          <cell r="E27">
            <v>1750005126</v>
          </cell>
          <cell r="F27" t="str">
            <v>M</v>
          </cell>
          <cell r="G27">
            <v>2</v>
          </cell>
        </row>
        <row r="28">
          <cell r="A28">
            <v>24</v>
          </cell>
          <cell r="B28" t="str">
            <v>LEBIEZ</v>
          </cell>
          <cell r="C28" t="str">
            <v>Victor</v>
          </cell>
          <cell r="D28" t="str">
            <v>VC Saint Lô</v>
          </cell>
          <cell r="E28">
            <v>1750349081</v>
          </cell>
          <cell r="F28" t="str">
            <v>M</v>
          </cell>
          <cell r="G28">
            <v>2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  <cell r="B34" t="str">
            <v>FOSSE</v>
          </cell>
          <cell r="C34" t="str">
            <v>Mélanie</v>
          </cell>
          <cell r="D34" t="str">
            <v>USSAPB</v>
          </cell>
          <cell r="E34">
            <v>1776023386</v>
          </cell>
          <cell r="F34" t="str">
            <v>DJ</v>
          </cell>
          <cell r="G34">
            <v>2</v>
          </cell>
        </row>
        <row r="35">
          <cell r="A35">
            <v>31</v>
          </cell>
          <cell r="B35" t="str">
            <v>RAULLINE</v>
          </cell>
          <cell r="C35" t="str">
            <v>Elise</v>
          </cell>
          <cell r="D35" t="str">
            <v>VC Saint Lô</v>
          </cell>
          <cell r="E35">
            <v>1750349159</v>
          </cell>
          <cell r="F35" t="str">
            <v>DJ</v>
          </cell>
          <cell r="G35">
            <v>1</v>
          </cell>
        </row>
        <row r="36">
          <cell r="A36">
            <v>32</v>
          </cell>
          <cell r="B36" t="str">
            <v>DESGRIPPES</v>
          </cell>
          <cell r="C36" t="str">
            <v>Christopher</v>
          </cell>
          <cell r="D36" t="str">
            <v>AC Octeville</v>
          </cell>
          <cell r="E36">
            <v>1750190313</v>
          </cell>
          <cell r="F36" t="str">
            <v>C</v>
          </cell>
          <cell r="G36">
            <v>1</v>
          </cell>
        </row>
        <row r="37">
          <cell r="A37">
            <v>33</v>
          </cell>
          <cell r="B37" t="str">
            <v>LEROY</v>
          </cell>
          <cell r="C37" t="str">
            <v>Antoine</v>
          </cell>
          <cell r="D37" t="str">
            <v>AC Octeville</v>
          </cell>
          <cell r="E37">
            <v>1750190306</v>
          </cell>
          <cell r="F37" t="str">
            <v>C</v>
          </cell>
          <cell r="G37">
            <v>2</v>
          </cell>
        </row>
        <row r="38">
          <cell r="A38">
            <v>34</v>
          </cell>
          <cell r="B38" t="str">
            <v>LEROY</v>
          </cell>
          <cell r="C38" t="str">
            <v>Rémy</v>
          </cell>
          <cell r="D38" t="str">
            <v>AC Octeville</v>
          </cell>
          <cell r="E38">
            <v>1750190053</v>
          </cell>
          <cell r="F38" t="str">
            <v>C</v>
          </cell>
          <cell r="G38">
            <v>2</v>
          </cell>
        </row>
        <row r="39">
          <cell r="A39">
            <v>35</v>
          </cell>
          <cell r="B39" t="str">
            <v>LE BAUT</v>
          </cell>
          <cell r="C39" t="str">
            <v>Corentin</v>
          </cell>
          <cell r="D39" t="str">
            <v>ES Torigni</v>
          </cell>
          <cell r="E39">
            <v>1750093304</v>
          </cell>
          <cell r="F39" t="str">
            <v>C</v>
          </cell>
          <cell r="G39">
            <v>1</v>
          </cell>
        </row>
        <row r="40">
          <cell r="A40">
            <v>36</v>
          </cell>
          <cell r="B40" t="str">
            <v>VALOGNES</v>
          </cell>
          <cell r="C40" t="str">
            <v>Quentin</v>
          </cell>
          <cell r="D40" t="str">
            <v>UC Bricquebec</v>
          </cell>
          <cell r="E40">
            <v>1750217208</v>
          </cell>
          <cell r="F40" t="str">
            <v>C</v>
          </cell>
          <cell r="G40">
            <v>2</v>
          </cell>
        </row>
        <row r="41">
          <cell r="A41">
            <v>37</v>
          </cell>
          <cell r="B41" t="str">
            <v>LOZACH</v>
          </cell>
          <cell r="C41" t="str">
            <v>Maxime</v>
          </cell>
          <cell r="D41" t="str">
            <v>UC Tilly Val de Seulles</v>
          </cell>
          <cell r="E41" t="str">
            <v>17 14 452 064</v>
          </cell>
          <cell r="F41" t="str">
            <v>C</v>
          </cell>
          <cell r="G41">
            <v>1</v>
          </cell>
        </row>
        <row r="42">
          <cell r="A42">
            <v>38</v>
          </cell>
          <cell r="B42" t="str">
            <v>BARBEDETTE</v>
          </cell>
          <cell r="C42" t="str">
            <v>Pierre Emmanuel</v>
          </cell>
          <cell r="D42" t="str">
            <v>VC Saint Hilaire</v>
          </cell>
          <cell r="E42">
            <v>1750005221</v>
          </cell>
          <cell r="F42" t="str">
            <v>C</v>
          </cell>
          <cell r="G42">
            <v>2</v>
          </cell>
        </row>
        <row r="43">
          <cell r="A43">
            <v>39</v>
          </cell>
          <cell r="B43" t="str">
            <v>HERVIEU</v>
          </cell>
          <cell r="C43" t="str">
            <v>François</v>
          </cell>
          <cell r="D43" t="str">
            <v>VC Saint Lô</v>
          </cell>
          <cell r="E43">
            <v>1750349295</v>
          </cell>
          <cell r="F43" t="str">
            <v>C</v>
          </cell>
          <cell r="G43">
            <v>2</v>
          </cell>
        </row>
        <row r="44">
          <cell r="A44">
            <v>40</v>
          </cell>
          <cell r="B44" t="str">
            <v>JEANNE</v>
          </cell>
          <cell r="C44" t="str">
            <v>Maxence</v>
          </cell>
          <cell r="D44" t="str">
            <v>VC Saint Lô</v>
          </cell>
          <cell r="E44">
            <v>1750349168</v>
          </cell>
          <cell r="F44" t="str">
            <v>C</v>
          </cell>
          <cell r="G44">
            <v>2</v>
          </cell>
        </row>
        <row r="45">
          <cell r="A45">
            <v>41</v>
          </cell>
          <cell r="B45" t="str">
            <v>LESELLIER </v>
          </cell>
          <cell r="C45" t="str">
            <v>Clément</v>
          </cell>
          <cell r="D45" t="str">
            <v>VC Saint Lô</v>
          </cell>
          <cell r="E45">
            <v>1750349155</v>
          </cell>
          <cell r="F45" t="str">
            <v>C</v>
          </cell>
          <cell r="G45">
            <v>1</v>
          </cell>
        </row>
        <row r="46">
          <cell r="A46">
            <v>42</v>
          </cell>
          <cell r="B46" t="str">
            <v>VILLAIN</v>
          </cell>
          <cell r="C46" t="str">
            <v>Alexandre</v>
          </cell>
          <cell r="D46" t="str">
            <v>VC Saint Lô</v>
          </cell>
          <cell r="E46">
            <v>1750349339</v>
          </cell>
          <cell r="F46" t="str">
            <v>C</v>
          </cell>
          <cell r="G46">
            <v>1</v>
          </cell>
        </row>
        <row r="47">
          <cell r="A47">
            <v>43</v>
          </cell>
        </row>
        <row r="48">
          <cell r="A48">
            <v>44</v>
          </cell>
        </row>
        <row r="49">
          <cell r="A49">
            <v>45</v>
          </cell>
        </row>
        <row r="50">
          <cell r="A50">
            <v>46</v>
          </cell>
        </row>
        <row r="51">
          <cell r="A51">
            <v>47</v>
          </cell>
          <cell r="B51" t="str">
            <v>GODEMENT</v>
          </cell>
          <cell r="C51" t="str">
            <v>Nicolas</v>
          </cell>
          <cell r="D51" t="str">
            <v>Caen VC</v>
          </cell>
          <cell r="E51">
            <v>1714495007</v>
          </cell>
          <cell r="F51" t="str">
            <v>J</v>
          </cell>
          <cell r="G51">
            <v>2</v>
          </cell>
        </row>
        <row r="52">
          <cell r="A52">
            <v>48</v>
          </cell>
          <cell r="B52" t="str">
            <v>RABASSE</v>
          </cell>
          <cell r="C52" t="str">
            <v>Nicolas</v>
          </cell>
          <cell r="D52" t="str">
            <v>Caen VC</v>
          </cell>
          <cell r="E52">
            <v>1714495008</v>
          </cell>
          <cell r="F52" t="str">
            <v>J</v>
          </cell>
          <cell r="G52">
            <v>2</v>
          </cell>
        </row>
        <row r="53">
          <cell r="A53">
            <v>49</v>
          </cell>
          <cell r="B53" t="str">
            <v>NOVE</v>
          </cell>
          <cell r="C53" t="str">
            <v>Nicolas</v>
          </cell>
          <cell r="D53" t="str">
            <v>Laval Cyclisme 53</v>
          </cell>
          <cell r="E53">
            <v>353275323</v>
          </cell>
          <cell r="F53" t="str">
            <v>J</v>
          </cell>
          <cell r="G53">
            <v>2</v>
          </cell>
        </row>
        <row r="54">
          <cell r="A54">
            <v>50</v>
          </cell>
          <cell r="B54" t="str">
            <v>NORMAND</v>
          </cell>
          <cell r="C54" t="str">
            <v>Quentin</v>
          </cell>
          <cell r="D54" t="str">
            <v>Périers Cyclisme</v>
          </cell>
          <cell r="E54">
            <v>1750465002</v>
          </cell>
          <cell r="F54" t="str">
            <v>J</v>
          </cell>
          <cell r="G54">
            <v>1</v>
          </cell>
        </row>
        <row r="55">
          <cell r="A55">
            <v>51</v>
          </cell>
          <cell r="B55" t="str">
            <v>HENRY</v>
          </cell>
          <cell r="C55" t="str">
            <v>Simon</v>
          </cell>
          <cell r="D55" t="str">
            <v>VC Saint Lô</v>
          </cell>
          <cell r="E55">
            <v>1750349225</v>
          </cell>
          <cell r="F55" t="str">
            <v>J</v>
          </cell>
          <cell r="G55">
            <v>2</v>
          </cell>
        </row>
        <row r="56">
          <cell r="A56">
            <v>52</v>
          </cell>
          <cell r="B56" t="str">
            <v>LEGRANDOIS</v>
          </cell>
          <cell r="C56" t="str">
            <v>Cédric</v>
          </cell>
          <cell r="D56" t="str">
            <v>VC Saint Lô</v>
          </cell>
          <cell r="E56">
            <v>1750349002</v>
          </cell>
          <cell r="F56" t="str">
            <v>J</v>
          </cell>
          <cell r="G56">
            <v>2</v>
          </cell>
        </row>
        <row r="57">
          <cell r="A57">
            <v>53</v>
          </cell>
          <cell r="B57" t="str">
            <v>MONTAGNE</v>
          </cell>
          <cell r="C57" t="str">
            <v>Quentin</v>
          </cell>
          <cell r="D57" t="str">
            <v>VC Saint Lô</v>
          </cell>
          <cell r="E57">
            <v>1750349272</v>
          </cell>
          <cell r="F57" t="str">
            <v>J</v>
          </cell>
          <cell r="G57">
            <v>2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  <cell r="B62" t="str">
            <v>GROULT</v>
          </cell>
          <cell r="C62" t="str">
            <v>Jessy</v>
          </cell>
          <cell r="D62" t="str">
            <v>AC Octeville</v>
          </cell>
          <cell r="E62">
            <v>1750190108</v>
          </cell>
          <cell r="F62" t="str">
            <v>S</v>
          </cell>
          <cell r="G62" t="str">
            <v>E</v>
          </cell>
        </row>
        <row r="63">
          <cell r="A63">
            <v>59</v>
          </cell>
          <cell r="B63" t="str">
            <v>GUERET</v>
          </cell>
          <cell r="C63" t="str">
            <v>Jérome</v>
          </cell>
          <cell r="D63" t="str">
            <v>AC Octeville</v>
          </cell>
          <cell r="E63" t="str">
            <v>17 50 190 171</v>
          </cell>
          <cell r="F63" t="str">
            <v>S</v>
          </cell>
        </row>
        <row r="64">
          <cell r="A64">
            <v>60</v>
          </cell>
          <cell r="B64" t="str">
            <v>CHERON</v>
          </cell>
          <cell r="C64" t="str">
            <v>Rémy</v>
          </cell>
          <cell r="D64" t="str">
            <v>ES Caen</v>
          </cell>
          <cell r="E64">
            <v>1714001146</v>
          </cell>
          <cell r="F64" t="str">
            <v>S</v>
          </cell>
          <cell r="G64" t="str">
            <v>E</v>
          </cell>
        </row>
        <row r="65">
          <cell r="A65">
            <v>61</v>
          </cell>
          <cell r="B65" t="str">
            <v>BEAUMONT</v>
          </cell>
          <cell r="C65" t="str">
            <v>Jérôme</v>
          </cell>
          <cell r="D65" t="str">
            <v>ES Torigni</v>
          </cell>
          <cell r="E65">
            <v>1750093303</v>
          </cell>
          <cell r="F65" t="str">
            <v>S</v>
          </cell>
        </row>
        <row r="66">
          <cell r="A66">
            <v>62</v>
          </cell>
          <cell r="B66" t="str">
            <v>FOSSE</v>
          </cell>
          <cell r="C66" t="str">
            <v>Ludovic</v>
          </cell>
          <cell r="D66" t="str">
            <v>VC Canton les Pieux</v>
          </cell>
          <cell r="E66">
            <v>1750342107</v>
          </cell>
          <cell r="F66" t="str">
            <v>S</v>
          </cell>
          <cell r="G66" t="str">
            <v>M</v>
          </cell>
        </row>
        <row r="67">
          <cell r="A67">
            <v>63</v>
          </cell>
          <cell r="B67" t="str">
            <v>BELLAIS</v>
          </cell>
          <cell r="C67" t="str">
            <v>Jacky</v>
          </cell>
          <cell r="D67" t="str">
            <v>VC Saint Lô</v>
          </cell>
          <cell r="E67">
            <v>1750349179</v>
          </cell>
          <cell r="F67" t="str">
            <v>S</v>
          </cell>
          <cell r="G67" t="str">
            <v>M</v>
          </cell>
        </row>
        <row r="68">
          <cell r="A68">
            <v>64</v>
          </cell>
          <cell r="B68" t="str">
            <v>BOUVETTE</v>
          </cell>
          <cell r="C68" t="str">
            <v>Félix</v>
          </cell>
          <cell r="D68" t="str">
            <v>VC Saint Lô</v>
          </cell>
          <cell r="E68">
            <v>1750349017</v>
          </cell>
          <cell r="F68" t="str">
            <v>S</v>
          </cell>
        </row>
        <row r="69">
          <cell r="A69">
            <v>65</v>
          </cell>
          <cell r="B69" t="str">
            <v>LEBIEZ</v>
          </cell>
          <cell r="C69" t="str">
            <v>Stéphane</v>
          </cell>
          <cell r="D69" t="str">
            <v>VC Saint Lô</v>
          </cell>
          <cell r="E69">
            <v>1750349089</v>
          </cell>
          <cell r="F69" t="str">
            <v>S</v>
          </cell>
          <cell r="G69" t="str">
            <v>M</v>
          </cell>
        </row>
        <row r="70">
          <cell r="A70">
            <v>66</v>
          </cell>
          <cell r="B70" t="str">
            <v>MARIE DIT HOMMET</v>
          </cell>
          <cell r="C70" t="str">
            <v>David</v>
          </cell>
          <cell r="D70" t="str">
            <v>VC Saint Lô</v>
          </cell>
          <cell r="E70">
            <v>1750349347</v>
          </cell>
          <cell r="F70" t="str">
            <v>S</v>
          </cell>
          <cell r="G70" t="str">
            <v>M</v>
          </cell>
        </row>
        <row r="71">
          <cell r="A71">
            <v>67</v>
          </cell>
          <cell r="B71" t="str">
            <v>CATHERINE</v>
          </cell>
          <cell r="C71" t="str">
            <v>Kévin</v>
          </cell>
          <cell r="D71" t="str">
            <v>ES Torigny</v>
          </cell>
          <cell r="E71" t="str">
            <v>17 50 093 157</v>
          </cell>
          <cell r="F71" t="str">
            <v>S</v>
          </cell>
          <cell r="G71" t="str">
            <v>E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5.28125" style="7" customWidth="1"/>
    <col min="2" max="2" width="4.00390625" style="7" hidden="1" customWidth="1"/>
    <col min="3" max="3" width="16.140625" style="3" customWidth="1"/>
    <col min="4" max="4" width="12.8515625" style="3" customWidth="1"/>
    <col min="5" max="5" width="21.7109375" style="7" customWidth="1"/>
    <col min="6" max="6" width="13.8515625" style="7" hidden="1" customWidth="1"/>
    <col min="7" max="8" width="4.00390625" style="7" bestFit="1" customWidth="1"/>
    <col min="9" max="11" width="6.7109375" style="7" hidden="1" customWidth="1"/>
    <col min="12" max="13" width="6.7109375" style="11" hidden="1" customWidth="1"/>
    <col min="14" max="16" width="6.7109375" style="7" hidden="1" customWidth="1"/>
    <col min="17" max="20" width="6.7109375" style="7" customWidth="1"/>
    <col min="21" max="26" width="6.7109375" style="7" hidden="1" customWidth="1"/>
    <col min="29" max="16384" width="11.421875" style="3" customWidth="1"/>
  </cols>
  <sheetData>
    <row r="1" ht="30" customHeight="1">
      <c r="A1" s="14" t="s">
        <v>23</v>
      </c>
    </row>
    <row r="2" spans="1:26" ht="30" customHeight="1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30" customHeight="1">
      <c r="A3" s="1"/>
      <c r="B3" s="1"/>
      <c r="C3" s="2"/>
      <c r="D3" s="2"/>
      <c r="E3" s="1"/>
      <c r="F3" s="1"/>
      <c r="G3" s="1"/>
      <c r="H3" s="1"/>
      <c r="I3" s="40">
        <v>41005</v>
      </c>
      <c r="J3" s="41"/>
      <c r="K3" s="42"/>
      <c r="L3" s="43">
        <v>41040</v>
      </c>
      <c r="M3" s="44"/>
      <c r="N3" s="45"/>
      <c r="O3" s="46">
        <v>41054</v>
      </c>
      <c r="P3" s="47"/>
      <c r="Q3" s="48"/>
      <c r="R3" s="36">
        <v>41082</v>
      </c>
      <c r="S3" s="37"/>
      <c r="T3" s="38"/>
      <c r="U3" s="36"/>
      <c r="V3" s="37"/>
      <c r="W3" s="38"/>
      <c r="X3" s="36"/>
      <c r="Y3" s="37"/>
      <c r="Z3" s="38"/>
    </row>
    <row r="4" spans="1:26" ht="20.25" customHeight="1">
      <c r="A4" s="4" t="s">
        <v>4</v>
      </c>
      <c r="B4" s="4" t="s">
        <v>3</v>
      </c>
      <c r="C4" s="4" t="s">
        <v>0</v>
      </c>
      <c r="D4" s="4" t="s">
        <v>1</v>
      </c>
      <c r="E4" s="4" t="s">
        <v>2</v>
      </c>
      <c r="F4" s="4"/>
      <c r="G4" s="4" t="s">
        <v>9</v>
      </c>
      <c r="H4" s="4" t="s">
        <v>9</v>
      </c>
      <c r="I4" s="4" t="s">
        <v>15</v>
      </c>
      <c r="J4" s="5" t="s">
        <v>10</v>
      </c>
      <c r="K4" s="5" t="s">
        <v>5</v>
      </c>
      <c r="L4" s="5" t="s">
        <v>13</v>
      </c>
      <c r="M4" s="5" t="s">
        <v>18</v>
      </c>
      <c r="N4" s="5" t="s">
        <v>5</v>
      </c>
      <c r="O4" s="4" t="s">
        <v>14</v>
      </c>
      <c r="P4" s="4" t="s">
        <v>18</v>
      </c>
      <c r="Q4" s="5" t="s">
        <v>5</v>
      </c>
      <c r="R4" s="4" t="s">
        <v>13</v>
      </c>
      <c r="S4" s="4" t="s">
        <v>18</v>
      </c>
      <c r="T4" s="5" t="s">
        <v>5</v>
      </c>
      <c r="U4" s="4" t="s">
        <v>14</v>
      </c>
      <c r="V4" s="4" t="s">
        <v>17</v>
      </c>
      <c r="W4" s="5" t="s">
        <v>5</v>
      </c>
      <c r="X4" s="4" t="s">
        <v>13</v>
      </c>
      <c r="Y4" s="4" t="s">
        <v>18</v>
      </c>
      <c r="Z4" s="31" t="s">
        <v>5</v>
      </c>
    </row>
    <row r="5" spans="1:28" s="12" customFormat="1" ht="21.75" customHeight="1">
      <c r="A5" s="8">
        <v>1</v>
      </c>
      <c r="B5" s="8">
        <v>15</v>
      </c>
      <c r="C5" s="24" t="str">
        <f>VLOOKUP(B5:B5,'[1]partants-émargement'!$A$4:$G$100,2)</f>
        <v>LAIZE</v>
      </c>
      <c r="D5" s="24" t="str">
        <f>VLOOKUP(B5:B5,'[1]partants-émargement'!$A$4:$G$100,3)</f>
        <v>Dorian</v>
      </c>
      <c r="E5" s="24" t="str">
        <f>VLOOKUP(B5:B5,'[1]partants-émargement'!$A$4:$G$100,4)</f>
        <v>RO Teilleul</v>
      </c>
      <c r="F5" s="25">
        <f>VLOOKUP(B5:B5,'[1]partants-émargement'!$A$4:$G$100,5)</f>
        <v>1750262156</v>
      </c>
      <c r="G5" s="13" t="str">
        <f>VLOOKUP(B5:B5,'[1]partants-émargement'!$A$4:$G$100,6)</f>
        <v>B</v>
      </c>
      <c r="H5" s="13">
        <f>VLOOKUP(B5:B5,'[1]partants-émargement'!$A$4:$G$100,7)</f>
        <v>2</v>
      </c>
      <c r="I5" s="8">
        <v>8</v>
      </c>
      <c r="J5" s="8">
        <v>10</v>
      </c>
      <c r="K5" s="5">
        <f>SUM(I5:J5)</f>
        <v>18</v>
      </c>
      <c r="L5" s="8">
        <v>10</v>
      </c>
      <c r="M5" s="8">
        <v>10</v>
      </c>
      <c r="N5" s="5">
        <f>SUM(K5:M5)</f>
        <v>38</v>
      </c>
      <c r="O5" s="8">
        <v>10</v>
      </c>
      <c r="P5" s="8">
        <v>10</v>
      </c>
      <c r="Q5" s="5">
        <f>SUM(N5:P5)</f>
        <v>58</v>
      </c>
      <c r="R5" s="8">
        <v>10</v>
      </c>
      <c r="S5" s="8">
        <v>10</v>
      </c>
      <c r="T5" s="5">
        <f>SUM(Q5:S5)</f>
        <v>78</v>
      </c>
      <c r="U5" s="8"/>
      <c r="V5" s="8"/>
      <c r="W5" s="5">
        <f>SUM(T5:V5)</f>
        <v>78</v>
      </c>
      <c r="X5" s="8"/>
      <c r="Y5" s="8"/>
      <c r="Z5" s="31">
        <f>SUM(W5:Y5)</f>
        <v>78</v>
      </c>
      <c r="AA5" s="63"/>
      <c r="AB5" s="63"/>
    </row>
    <row r="6" spans="1:28" s="12" customFormat="1" ht="21.75" customHeight="1">
      <c r="A6" s="8">
        <v>2</v>
      </c>
      <c r="B6" s="8">
        <v>11</v>
      </c>
      <c r="C6" s="24" t="str">
        <f>VLOOKUP(B6:B6,'[1]partants-émargement'!$A$4:$G$100,2)</f>
        <v>BLOT</v>
      </c>
      <c r="D6" s="24" t="str">
        <f>VLOOKUP(B6:B6,'[1]partants-émargement'!$A$4:$G$100,3)</f>
        <v>Mathis</v>
      </c>
      <c r="E6" s="24" t="str">
        <f>VLOOKUP(B6:B6,'[1]partants-émargement'!$A$4:$G$100,4)</f>
        <v>VC Saint Lô</v>
      </c>
      <c r="F6" s="25">
        <f>VLOOKUP(B6:B6,'[1]partants-émargement'!$A$4:$G$100,5)</f>
        <v>1750349499</v>
      </c>
      <c r="G6" s="13" t="str">
        <f>VLOOKUP(B6:B6,'[1]partants-émargement'!$A$4:$G$100,6)</f>
        <v>B</v>
      </c>
      <c r="H6" s="13">
        <f>VLOOKUP(B6:B6,'[1]partants-émargement'!$A$4:$G$100,7)</f>
        <v>2</v>
      </c>
      <c r="I6" s="8">
        <v>2</v>
      </c>
      <c r="J6" s="8">
        <v>8</v>
      </c>
      <c r="K6" s="5">
        <f>SUM(I6:J6)</f>
        <v>10</v>
      </c>
      <c r="L6" s="8">
        <v>5</v>
      </c>
      <c r="M6" s="8">
        <v>9</v>
      </c>
      <c r="N6" s="5">
        <f>SUM(K6:M6)</f>
        <v>24</v>
      </c>
      <c r="O6" s="8">
        <v>8</v>
      </c>
      <c r="P6" s="8">
        <v>9</v>
      </c>
      <c r="Q6" s="5">
        <f>SUM(N6:P6)</f>
        <v>41</v>
      </c>
      <c r="R6" s="8">
        <v>6</v>
      </c>
      <c r="S6" s="8">
        <v>7</v>
      </c>
      <c r="T6" s="5">
        <f>SUM(Q6:S6)</f>
        <v>54</v>
      </c>
      <c r="U6" s="8"/>
      <c r="V6" s="8"/>
      <c r="W6" s="5">
        <f>SUM(T6:V6)</f>
        <v>54</v>
      </c>
      <c r="X6" s="8"/>
      <c r="Y6" s="8"/>
      <c r="Z6" s="31">
        <f>SUM(W6:Y6)</f>
        <v>54</v>
      </c>
      <c r="AA6" s="63"/>
      <c r="AB6" s="63"/>
    </row>
    <row r="7" spans="1:28" s="12" customFormat="1" ht="21.75" customHeight="1">
      <c r="A7" s="8">
        <v>2</v>
      </c>
      <c r="B7" s="8">
        <v>6</v>
      </c>
      <c r="C7" s="24" t="str">
        <f>VLOOKUP(B7:B7,'[1]partants-émargement'!$A$4:$G$100,2)</f>
        <v>SIMON</v>
      </c>
      <c r="D7" s="24" t="str">
        <f>VLOOKUP(B7:B7,'[1]partants-émargement'!$A$4:$G$100,3)</f>
        <v>Yohann</v>
      </c>
      <c r="E7" s="24" t="str">
        <f>VLOOKUP(B7:B7,'[1]partants-émargement'!$A$4:$G$100,4)</f>
        <v>ES Torigni</v>
      </c>
      <c r="F7" s="25">
        <f>VLOOKUP(B7:B7,'[1]partants-émargement'!$A$4:$G$100,5)</f>
        <v>1750093198</v>
      </c>
      <c r="G7" s="13" t="str">
        <f>VLOOKUP(B7:B7,'[1]partants-émargement'!$A$4:$G$100,6)</f>
        <v>B</v>
      </c>
      <c r="H7" s="13">
        <f>VLOOKUP(B7:B7,'[1]partants-émargement'!$A$4:$G$100,7)</f>
        <v>1</v>
      </c>
      <c r="I7" s="8">
        <v>4</v>
      </c>
      <c r="J7" s="8">
        <v>5</v>
      </c>
      <c r="K7" s="5">
        <f>SUM(I7:J7)</f>
        <v>9</v>
      </c>
      <c r="L7" s="8">
        <v>8</v>
      </c>
      <c r="M7" s="8">
        <v>8</v>
      </c>
      <c r="N7" s="5">
        <f>SUM(K7:M7)</f>
        <v>25</v>
      </c>
      <c r="O7" s="8">
        <v>9</v>
      </c>
      <c r="P7" s="8">
        <v>7</v>
      </c>
      <c r="Q7" s="5">
        <f>SUM(N7:P7)</f>
        <v>41</v>
      </c>
      <c r="R7" s="8">
        <v>7</v>
      </c>
      <c r="S7" s="8">
        <v>6</v>
      </c>
      <c r="T7" s="5">
        <f>SUM(Q7:S7)</f>
        <v>54</v>
      </c>
      <c r="U7" s="8"/>
      <c r="V7" s="8"/>
      <c r="W7" s="5">
        <f>SUM(T7:V7)</f>
        <v>54</v>
      </c>
      <c r="X7" s="8"/>
      <c r="Y7" s="8"/>
      <c r="Z7" s="31">
        <f>SUM(W7:Y7)</f>
        <v>54</v>
      </c>
      <c r="AA7" s="63"/>
      <c r="AB7" s="63"/>
    </row>
    <row r="8" spans="1:28" s="12" customFormat="1" ht="21.75" customHeight="1">
      <c r="A8" s="8">
        <v>4</v>
      </c>
      <c r="B8" s="8">
        <v>13</v>
      </c>
      <c r="C8" s="24" t="str">
        <f>VLOOKUP(B8:B8,'[1]partants-émargement'!$A$4:$G$100,2)</f>
        <v>RENOUF</v>
      </c>
      <c r="D8" s="24" t="str">
        <f>VLOOKUP(B8:B8,'[1]partants-émargement'!$A$4:$G$100,3)</f>
        <v>Paul</v>
      </c>
      <c r="E8" s="24" t="str">
        <f>VLOOKUP(B8:B8,'[1]partants-émargement'!$A$4:$G$100,4)</f>
        <v>AS Tourlaville</v>
      </c>
      <c r="F8" s="25">
        <f>VLOOKUP(B8:B8,'[1]partants-émargement'!$A$4:$G$100,5)</f>
        <v>1750010082</v>
      </c>
      <c r="G8" s="13" t="str">
        <f>VLOOKUP(B8:B8,'[1]partants-émargement'!$A$4:$G$100,6)</f>
        <v>B</v>
      </c>
      <c r="H8" s="13">
        <f>VLOOKUP(B8:B8,'[1]partants-émargement'!$A$4:$G$100,7)</f>
        <v>1</v>
      </c>
      <c r="I8" s="8">
        <v>9</v>
      </c>
      <c r="J8" s="8">
        <v>3</v>
      </c>
      <c r="K8" s="5">
        <f>SUM(I8:J8)</f>
        <v>12</v>
      </c>
      <c r="L8" s="8">
        <v>9</v>
      </c>
      <c r="M8" s="8">
        <v>6</v>
      </c>
      <c r="N8" s="5">
        <f>SUM(K8:M8)</f>
        <v>27</v>
      </c>
      <c r="O8" s="8">
        <v>4</v>
      </c>
      <c r="P8" s="8">
        <v>6</v>
      </c>
      <c r="Q8" s="5">
        <f>SUM(N8:P8)</f>
        <v>37</v>
      </c>
      <c r="R8" s="8">
        <v>8</v>
      </c>
      <c r="S8" s="8">
        <v>5</v>
      </c>
      <c r="T8" s="5">
        <f>SUM(Q8:S8)</f>
        <v>50</v>
      </c>
      <c r="U8" s="8"/>
      <c r="V8" s="8"/>
      <c r="W8" s="5">
        <f>SUM(T8:V8)</f>
        <v>50</v>
      </c>
      <c r="X8" s="8"/>
      <c r="Y8" s="8"/>
      <c r="Z8" s="31">
        <f>SUM(W8:Y8)</f>
        <v>50</v>
      </c>
      <c r="AA8" s="63"/>
      <c r="AB8" s="63"/>
    </row>
    <row r="9" spans="1:28" s="12" customFormat="1" ht="21.75" customHeight="1">
      <c r="A9" s="8">
        <v>5</v>
      </c>
      <c r="B9" s="8">
        <v>8</v>
      </c>
      <c r="C9" s="24" t="str">
        <f>VLOOKUP(B9:B9,'[1]partants-émargement'!$A$4:$G$100,2)</f>
        <v>HEBERT</v>
      </c>
      <c r="D9" s="24" t="str">
        <f>VLOOKUP(B9:B9,'[1]partants-émargement'!$A$4:$G$100,3)</f>
        <v>Clément</v>
      </c>
      <c r="E9" s="24" t="str">
        <f>VLOOKUP(B9:B9,'[1]partants-émargement'!$A$4:$G$100,4)</f>
        <v>UC Tilly Val de Seulles</v>
      </c>
      <c r="F9" s="25">
        <f>VLOOKUP(B9:B9,'[1]partants-émargement'!$A$4:$G$100,5)</f>
        <v>1414452075</v>
      </c>
      <c r="G9" s="13" t="str">
        <f>VLOOKUP(B9:B9,'[1]partants-émargement'!$A$4:$G$100,6)</f>
        <v>B</v>
      </c>
      <c r="H9" s="13">
        <f>VLOOKUP(B9:B9,'[1]partants-émargement'!$A$4:$G$100,7)</f>
        <v>2</v>
      </c>
      <c r="I9" s="8">
        <v>7</v>
      </c>
      <c r="J9" s="8">
        <v>6</v>
      </c>
      <c r="K9" s="5">
        <f>SUM(I9:J9)</f>
        <v>13</v>
      </c>
      <c r="L9" s="8">
        <v>7</v>
      </c>
      <c r="M9" s="8">
        <v>5</v>
      </c>
      <c r="N9" s="5">
        <f>SUM(K9:M9)</f>
        <v>25</v>
      </c>
      <c r="O9" s="8"/>
      <c r="P9" s="8"/>
      <c r="Q9" s="5">
        <f>SUM(N9:P9)</f>
        <v>25</v>
      </c>
      <c r="R9" s="8">
        <v>5</v>
      </c>
      <c r="S9" s="8">
        <v>9</v>
      </c>
      <c r="T9" s="5">
        <f>SUM(Q9:S9)</f>
        <v>39</v>
      </c>
      <c r="U9" s="8"/>
      <c r="V9" s="8"/>
      <c r="W9" s="5">
        <f>SUM(T9:V9)</f>
        <v>39</v>
      </c>
      <c r="X9" s="8"/>
      <c r="Y9" s="8"/>
      <c r="Z9" s="31">
        <f>SUM(W9:Y9)</f>
        <v>39</v>
      </c>
      <c r="AA9" s="63"/>
      <c r="AB9" s="63"/>
    </row>
    <row r="10" spans="1:28" s="12" customFormat="1" ht="21.75" customHeight="1">
      <c r="A10" s="8">
        <v>6</v>
      </c>
      <c r="B10" s="8">
        <v>10</v>
      </c>
      <c r="C10" s="24" t="str">
        <f>VLOOKUP(B10:B10,'[1]partants-émargement'!$A$4:$G$100,2)</f>
        <v>THOMINE</v>
      </c>
      <c r="D10" s="24" t="str">
        <f>VLOOKUP(B10:B10,'[1]partants-émargement'!$A$4:$G$100,3)</f>
        <v>Yaël</v>
      </c>
      <c r="E10" s="24" t="str">
        <f>VLOOKUP(B10:B10,'[1]partants-émargement'!$A$4:$G$100,4)</f>
        <v>UC Tilly Val de Seulles</v>
      </c>
      <c r="F10" s="25">
        <f>VLOOKUP(B10:B10,'[1]partants-émargement'!$A$4:$G$100,5)</f>
        <v>1714452071</v>
      </c>
      <c r="G10" s="13" t="str">
        <f>VLOOKUP(B10:B10,'[1]partants-émargement'!$A$4:$G$100,6)</f>
        <v>B</v>
      </c>
      <c r="H10" s="13">
        <f>VLOOKUP(B10:B10,'[1]partants-émargement'!$A$4:$G$100,7)</f>
        <v>1</v>
      </c>
      <c r="I10" s="8">
        <v>10</v>
      </c>
      <c r="J10" s="8">
        <v>7</v>
      </c>
      <c r="K10" s="5">
        <f>SUM(I10:J10)</f>
        <v>17</v>
      </c>
      <c r="L10" s="8"/>
      <c r="M10" s="8"/>
      <c r="N10" s="5">
        <f>SUM(K10:M10)</f>
        <v>17</v>
      </c>
      <c r="O10" s="8"/>
      <c r="P10" s="8"/>
      <c r="Q10" s="5">
        <f>SUM(N10:P10)</f>
        <v>17</v>
      </c>
      <c r="R10" s="8">
        <v>9</v>
      </c>
      <c r="S10" s="8">
        <v>8</v>
      </c>
      <c r="T10" s="5">
        <f>SUM(Q10:S10)</f>
        <v>34</v>
      </c>
      <c r="U10" s="8"/>
      <c r="V10" s="8"/>
      <c r="W10" s="5">
        <f>SUM(T10:V10)</f>
        <v>34</v>
      </c>
      <c r="X10" s="8"/>
      <c r="Y10" s="8"/>
      <c r="Z10" s="31">
        <f>SUM(W10:Y10)</f>
        <v>34</v>
      </c>
      <c r="AA10" s="63"/>
      <c r="AB10" s="63"/>
    </row>
    <row r="11" spans="1:28" s="12" customFormat="1" ht="21.75" customHeight="1">
      <c r="A11" s="8">
        <v>7</v>
      </c>
      <c r="B11" s="8">
        <v>14</v>
      </c>
      <c r="C11" s="24" t="str">
        <f>VLOOKUP(B11:B11,'[1]partants-émargement'!$A$4:$G$100,2)</f>
        <v>VALOGNES</v>
      </c>
      <c r="D11" s="24" t="str">
        <f>VLOOKUP(B11:B11,'[1]partants-émargement'!$A$4:$G$100,3)</f>
        <v>Thibault</v>
      </c>
      <c r="E11" s="24" t="str">
        <f>VLOOKUP(B11:B11,'[1]partants-émargement'!$A$4:$G$100,4)</f>
        <v>UC Bricquebec</v>
      </c>
      <c r="F11" s="25">
        <f>VLOOKUP(B11:B11,'[1]partants-émargement'!$A$4:$G$100,5)</f>
        <v>1750217272</v>
      </c>
      <c r="G11" s="13" t="str">
        <f>VLOOKUP(B11:B11,'[1]partants-émargement'!$A$4:$G$100,6)</f>
        <v>B</v>
      </c>
      <c r="H11" s="13">
        <f>VLOOKUP(B11:B11,'[1]partants-émargement'!$A$4:$G$100,7)</f>
        <v>2</v>
      </c>
      <c r="I11" s="8">
        <v>5</v>
      </c>
      <c r="J11" s="8">
        <v>9</v>
      </c>
      <c r="K11" s="5">
        <f>SUM(I11:J11)</f>
        <v>14</v>
      </c>
      <c r="L11" s="8"/>
      <c r="M11" s="8"/>
      <c r="N11" s="5">
        <f>SUM(K11:M11)</f>
        <v>14</v>
      </c>
      <c r="O11" s="8">
        <v>7</v>
      </c>
      <c r="P11" s="8">
        <v>8</v>
      </c>
      <c r="Q11" s="5">
        <f>SUM(N11:P11)</f>
        <v>29</v>
      </c>
      <c r="R11" s="8"/>
      <c r="S11" s="8"/>
      <c r="T11" s="5">
        <f>SUM(Q11:S11)</f>
        <v>29</v>
      </c>
      <c r="U11" s="8"/>
      <c r="V11" s="8"/>
      <c r="W11" s="5">
        <f>SUM(T11:V11)</f>
        <v>29</v>
      </c>
      <c r="X11" s="8"/>
      <c r="Y11" s="8"/>
      <c r="Z11" s="31">
        <f>SUM(W11:Y11)</f>
        <v>29</v>
      </c>
      <c r="AA11" s="63"/>
      <c r="AB11" s="63"/>
    </row>
    <row r="12" spans="1:28" s="64" customFormat="1" ht="21.75" customHeight="1">
      <c r="A12" s="8">
        <v>8</v>
      </c>
      <c r="B12" s="8">
        <v>1</v>
      </c>
      <c r="C12" s="24" t="str">
        <f>VLOOKUP(B12:B12,'[1]partants-émargement'!$A$4:$G$100,2)</f>
        <v>HOREL</v>
      </c>
      <c r="D12" s="24" t="str">
        <f>VLOOKUP(B12:B12,'[1]partants-émargement'!$A$4:$G$100,3)</f>
        <v>Nicolas</v>
      </c>
      <c r="E12" s="24" t="str">
        <f>VLOOKUP(B12:B12,'[1]partants-émargement'!$A$4:$G$100,4)</f>
        <v>AG Orval Coutances</v>
      </c>
      <c r="F12" s="25">
        <f>VLOOKUP(B12:B12,'[1]partants-émargement'!$A$4:$G$100,5)</f>
        <v>1750041228</v>
      </c>
      <c r="G12" s="13" t="str">
        <f>VLOOKUP(B12:B12,'[1]partants-émargement'!$A$4:$G$100,6)</f>
        <v>B</v>
      </c>
      <c r="H12" s="13">
        <f>VLOOKUP(B12:B12,'[1]partants-émargement'!$A$4:$G$100,7)</f>
        <v>1</v>
      </c>
      <c r="I12" s="8"/>
      <c r="J12" s="8">
        <v>2</v>
      </c>
      <c r="K12" s="5">
        <f>SUM(I12:J12)</f>
        <v>2</v>
      </c>
      <c r="L12" s="8">
        <v>4</v>
      </c>
      <c r="M12" s="8">
        <v>4</v>
      </c>
      <c r="N12" s="5">
        <f>SUM(K12:M12)</f>
        <v>10</v>
      </c>
      <c r="O12" s="8">
        <v>5</v>
      </c>
      <c r="P12" s="8">
        <v>5</v>
      </c>
      <c r="Q12" s="5">
        <f>SUM(N12:P12)</f>
        <v>20</v>
      </c>
      <c r="R12" s="8">
        <v>4</v>
      </c>
      <c r="S12" s="8">
        <v>4</v>
      </c>
      <c r="T12" s="5">
        <f>SUM(Q12:S12)</f>
        <v>28</v>
      </c>
      <c r="U12" s="8"/>
      <c r="V12" s="8"/>
      <c r="W12" s="5">
        <f>SUM(T12:V12)</f>
        <v>28</v>
      </c>
      <c r="X12" s="8"/>
      <c r="Y12" s="8"/>
      <c r="Z12" s="31">
        <f>SUM(W12:Y12)</f>
        <v>28</v>
      </c>
      <c r="AA12" s="63"/>
      <c r="AB12" s="63"/>
    </row>
    <row r="13" spans="1:28" s="12" customFormat="1" ht="21.75" customHeight="1">
      <c r="A13" s="8">
        <v>9</v>
      </c>
      <c r="B13" s="8">
        <v>7</v>
      </c>
      <c r="C13" s="24" t="str">
        <f>VLOOKUP(B13:B13,'[1]partants-émargement'!$A$4:$G$100,2)</f>
        <v>LEROY</v>
      </c>
      <c r="D13" s="24" t="str">
        <f>VLOOKUP(B13:B13,'[1]partants-émargement'!$A$4:$G$100,3)</f>
        <v>Lucas</v>
      </c>
      <c r="E13" s="24" t="str">
        <f>VLOOKUP(B13:B13,'[1]partants-émargement'!$A$4:$G$100,4)</f>
        <v>UC Bricquebec</v>
      </c>
      <c r="F13" s="25">
        <f>VLOOKUP(B13:B13,'[1]partants-émargement'!$A$4:$G$100,5)</f>
        <v>1750217325</v>
      </c>
      <c r="G13" s="13" t="str">
        <f>VLOOKUP(B13:B13,'[1]partants-émargement'!$A$4:$G$100,6)</f>
        <v>B</v>
      </c>
      <c r="H13" s="13">
        <f>VLOOKUP(B13:B13,'[1]partants-émargement'!$A$4:$G$100,7)</f>
        <v>1</v>
      </c>
      <c r="I13" s="8">
        <v>3</v>
      </c>
      <c r="J13" s="8">
        <v>1</v>
      </c>
      <c r="K13" s="5">
        <f>SUM(I13:J13)</f>
        <v>4</v>
      </c>
      <c r="L13" s="8">
        <v>6</v>
      </c>
      <c r="M13" s="8">
        <v>7</v>
      </c>
      <c r="N13" s="5">
        <f>SUM(K13:M13)</f>
        <v>17</v>
      </c>
      <c r="O13" s="8"/>
      <c r="P13" s="8"/>
      <c r="Q13" s="5">
        <f>SUM(N13:P13)</f>
        <v>17</v>
      </c>
      <c r="R13" s="8"/>
      <c r="S13" s="8"/>
      <c r="T13" s="5">
        <f>SUM(Q13:S13)</f>
        <v>17</v>
      </c>
      <c r="U13" s="8"/>
      <c r="V13" s="8"/>
      <c r="W13" s="5">
        <f>SUM(T13:V13)</f>
        <v>17</v>
      </c>
      <c r="X13" s="8"/>
      <c r="Y13" s="8"/>
      <c r="Z13" s="31">
        <f>SUM(W13:Y13)</f>
        <v>17</v>
      </c>
      <c r="AA13" s="63"/>
      <c r="AB13" s="63"/>
    </row>
    <row r="14" spans="1:28" s="12" customFormat="1" ht="21.75" customHeight="1">
      <c r="A14" s="8">
        <v>10</v>
      </c>
      <c r="B14" s="8">
        <v>12</v>
      </c>
      <c r="C14" s="24" t="str">
        <f>VLOOKUP(B14:B14,'[1]partants-émargement'!$A$4:$G$100,2)</f>
        <v>LE MOIGNE</v>
      </c>
      <c r="D14" s="24" t="str">
        <f>VLOOKUP(B14:B14,'[1]partants-émargement'!$A$4:$G$100,3)</f>
        <v>Léo</v>
      </c>
      <c r="E14" s="24" t="str">
        <f>VLOOKUP(B14:B14,'[1]partants-émargement'!$A$4:$G$100,4)</f>
        <v>VC Saint Lô</v>
      </c>
      <c r="F14" s="25">
        <f>VLOOKUP(B14:B14,'[1]partants-émargement'!$A$4:$G$100,5)</f>
        <v>1750349498</v>
      </c>
      <c r="G14" s="13" t="str">
        <f>VLOOKUP(B14:B14,'[1]partants-émargement'!$A$4:$G$100,6)</f>
        <v>B</v>
      </c>
      <c r="H14" s="13">
        <f>VLOOKUP(B14:B14,'[1]partants-émargement'!$A$4:$G$100,7)</f>
        <v>2</v>
      </c>
      <c r="I14" s="8">
        <v>6</v>
      </c>
      <c r="J14" s="8">
        <v>4</v>
      </c>
      <c r="K14" s="5">
        <f>SUM(I14:J14)</f>
        <v>10</v>
      </c>
      <c r="L14" s="8"/>
      <c r="M14" s="8"/>
      <c r="N14" s="5">
        <f>SUM(K14:M14)</f>
        <v>10</v>
      </c>
      <c r="O14" s="8"/>
      <c r="P14" s="8"/>
      <c r="Q14" s="5">
        <f>SUM(N14:P14)</f>
        <v>10</v>
      </c>
      <c r="R14" s="8"/>
      <c r="S14" s="8"/>
      <c r="T14" s="5">
        <f>SUM(Q14:S14)</f>
        <v>10</v>
      </c>
      <c r="U14" s="8"/>
      <c r="V14" s="8"/>
      <c r="W14" s="5">
        <f>SUM(T14:V14)</f>
        <v>10</v>
      </c>
      <c r="X14" s="8"/>
      <c r="Y14" s="8"/>
      <c r="Z14" s="31">
        <f>SUM(W14:Y14)</f>
        <v>10</v>
      </c>
      <c r="AA14" s="63"/>
      <c r="AB14" s="63"/>
    </row>
    <row r="15" spans="1:28" s="64" customFormat="1" ht="21.75" customHeight="1">
      <c r="A15" s="8">
        <v>11</v>
      </c>
      <c r="B15" s="8">
        <v>2</v>
      </c>
      <c r="C15" s="24" t="str">
        <f>VLOOKUP(B15:B15,'[3]partants-émargement'!$A$4:$G$74,2)</f>
        <v>CAVILLON</v>
      </c>
      <c r="D15" s="24" t="str">
        <f>VLOOKUP(B15:B15,'[3]partants-émargement'!$A$4:$G$74,3)</f>
        <v>Brice</v>
      </c>
      <c r="E15" s="24" t="str">
        <f>VLOOKUP(B15:B15,'[3]partants-émargement'!$A$4:$G$74,4)</f>
        <v>ES Caen</v>
      </c>
      <c r="F15" s="25">
        <f>VLOOKUP(B15:B15,'[3]partants-émargement'!$A$4:$G$74,5)</f>
        <v>1714001181</v>
      </c>
      <c r="G15" s="13" t="str">
        <f>VLOOKUP(B15:B15,'[3]partants-émargement'!$A$4:$G$74,6)</f>
        <v>B</v>
      </c>
      <c r="H15" s="13">
        <f>VLOOKUP(B15:B15,'[3]partants-émargement'!$A$4:$G$74,7)</f>
        <v>1</v>
      </c>
      <c r="I15" s="8"/>
      <c r="J15" s="8"/>
      <c r="K15" s="5">
        <f>SUM(I15:J15)</f>
        <v>0</v>
      </c>
      <c r="L15" s="8"/>
      <c r="M15" s="8"/>
      <c r="N15" s="5">
        <f>SUM(K15:M15)</f>
        <v>0</v>
      </c>
      <c r="O15" s="8">
        <v>6</v>
      </c>
      <c r="P15" s="8">
        <v>4</v>
      </c>
      <c r="Q15" s="5">
        <f>SUM(N15:P15)</f>
        <v>10</v>
      </c>
      <c r="R15" s="8"/>
      <c r="S15" s="8"/>
      <c r="T15" s="5">
        <f>SUM(Q15:S15)</f>
        <v>10</v>
      </c>
      <c r="U15" s="8"/>
      <c r="V15" s="8"/>
      <c r="W15" s="5">
        <f>SUM(T15:V15)</f>
        <v>10</v>
      </c>
      <c r="X15" s="8"/>
      <c r="Y15" s="8"/>
      <c r="Z15" s="31">
        <f>SUM(W15:Y15)</f>
        <v>10</v>
      </c>
      <c r="AA15" s="63"/>
      <c r="AB15" s="63"/>
    </row>
    <row r="16" spans="1:28" s="12" customFormat="1" ht="21.75" customHeight="1">
      <c r="A16" s="8">
        <v>12</v>
      </c>
      <c r="B16" s="8">
        <v>4</v>
      </c>
      <c r="C16" s="24" t="str">
        <f>VLOOKUP(B16:B16,'[1]partants-émargement'!$A$4:$G$100,2)</f>
        <v>LE BAUT</v>
      </c>
      <c r="D16" s="24" t="str">
        <f>VLOOKUP(B16:B16,'[1]partants-émargement'!$A$4:$G$100,3)</f>
        <v>Bastien</v>
      </c>
      <c r="E16" s="24" t="str">
        <f>VLOOKUP(B16:B16,'[1]partants-émargement'!$A$4:$G$100,4)</f>
        <v>ES Torigni</v>
      </c>
      <c r="F16" s="25">
        <f>VLOOKUP(B16:B16,'[1]partants-émargement'!$A$4:$G$100,5)</f>
        <v>1750093028</v>
      </c>
      <c r="G16" s="13" t="str">
        <f>VLOOKUP(B16:B16,'[1]partants-émargement'!$A$4:$G$100,6)</f>
        <v>B</v>
      </c>
      <c r="H16" s="13">
        <f>VLOOKUP(B16:B16,'[1]partants-émargement'!$A$4:$G$100,7)</f>
        <v>2</v>
      </c>
      <c r="I16" s="8"/>
      <c r="J16" s="8"/>
      <c r="K16" s="5">
        <f>SUM(I16:J16)</f>
        <v>0</v>
      </c>
      <c r="L16" s="8">
        <v>3</v>
      </c>
      <c r="M16" s="8">
        <v>3</v>
      </c>
      <c r="N16" s="5">
        <f>SUM(K16:M16)</f>
        <v>6</v>
      </c>
      <c r="O16" s="8"/>
      <c r="P16" s="8"/>
      <c r="Q16" s="5">
        <f>SUM(N16:P16)</f>
        <v>6</v>
      </c>
      <c r="R16" s="8"/>
      <c r="S16" s="8"/>
      <c r="T16" s="5">
        <f>SUM(Q16:S16)</f>
        <v>6</v>
      </c>
      <c r="U16" s="8"/>
      <c r="V16" s="8"/>
      <c r="W16" s="5">
        <f>SUM(T16:V16)</f>
        <v>6</v>
      </c>
      <c r="X16" s="8"/>
      <c r="Y16" s="8"/>
      <c r="Z16" s="31">
        <f>SUM(W16:Y16)</f>
        <v>6</v>
      </c>
      <c r="AA16" s="63"/>
      <c r="AB16" s="63"/>
    </row>
    <row r="17" spans="1:28" s="12" customFormat="1" ht="21.75" customHeight="1">
      <c r="A17" s="8">
        <v>12</v>
      </c>
      <c r="B17" s="8">
        <v>14</v>
      </c>
      <c r="C17" s="24" t="str">
        <f>VLOOKUP(B17:B17,'[3]partants-émargement'!$A$4:$G$74,2)</f>
        <v>DANIEL</v>
      </c>
      <c r="D17" s="24" t="str">
        <f>VLOOKUP(B17:B17,'[3]partants-émargement'!$A$4:$G$74,3)</f>
        <v>Julien</v>
      </c>
      <c r="E17" s="24" t="str">
        <f>VLOOKUP(B17:B17,'[3]partants-émargement'!$A$4:$G$74,4)</f>
        <v>AG Orval Coutances</v>
      </c>
      <c r="F17" s="25">
        <f>VLOOKUP(B17:B17,'[3]partants-émargement'!$A$4:$G$74,5)</f>
        <v>0</v>
      </c>
      <c r="G17" s="13" t="str">
        <f>VLOOKUP(B17:B17,'[3]partants-émargement'!$A$4:$G$74,6)</f>
        <v>B</v>
      </c>
      <c r="H17" s="13">
        <f>VLOOKUP(B17:B17,'[3]partants-émargement'!$A$4:$G$74,7)</f>
        <v>2</v>
      </c>
      <c r="I17" s="8"/>
      <c r="J17" s="8"/>
      <c r="K17" s="5">
        <f>SUM(I17:J17)</f>
        <v>0</v>
      </c>
      <c r="L17" s="8"/>
      <c r="M17" s="8"/>
      <c r="N17" s="5">
        <f>SUM(K17:M17)</f>
        <v>0</v>
      </c>
      <c r="O17" s="8">
        <v>3</v>
      </c>
      <c r="P17" s="8">
        <v>3</v>
      </c>
      <c r="Q17" s="5">
        <f>SUM(N17:P17)</f>
        <v>6</v>
      </c>
      <c r="R17" s="8"/>
      <c r="S17" s="8"/>
      <c r="T17" s="5">
        <f>SUM(Q17:S17)</f>
        <v>6</v>
      </c>
      <c r="U17" s="8"/>
      <c r="V17" s="8"/>
      <c r="W17" s="5">
        <f>SUM(T17:V17)</f>
        <v>6</v>
      </c>
      <c r="X17" s="8"/>
      <c r="Y17" s="8"/>
      <c r="Z17" s="31">
        <f>SUM(W17:Y17)</f>
        <v>6</v>
      </c>
      <c r="AA17" s="63"/>
      <c r="AB17" s="63"/>
    </row>
    <row r="18" spans="1:28" s="64" customFormat="1" ht="21.75" customHeight="1">
      <c r="A18" s="8">
        <v>14</v>
      </c>
      <c r="B18" s="8">
        <v>3</v>
      </c>
      <c r="C18" s="24" t="str">
        <f>VLOOKUP(B18:B18,'[1]partants-émargement'!$A$4:$G$100,2)</f>
        <v>HOLE</v>
      </c>
      <c r="D18" s="24" t="str">
        <f>VLOOKUP(B18:B18,'[1]partants-émargement'!$A$4:$G$100,3)</f>
        <v>Guillaume</v>
      </c>
      <c r="E18" s="24" t="str">
        <f>VLOOKUP(B18:B18,'[1]partants-émargement'!$A$4:$G$100,4)</f>
        <v>ES Torigni</v>
      </c>
      <c r="F18" s="25">
        <f>VLOOKUP(B18:B18,'[1]partants-émargement'!$A$4:$G$100,5)</f>
        <v>1750093062</v>
      </c>
      <c r="G18" s="13" t="str">
        <f>VLOOKUP(B18:B18,'[1]partants-émargement'!$A$4:$G$100,6)</f>
        <v>B</v>
      </c>
      <c r="H18" s="13">
        <f>VLOOKUP(B18:B18,'[1]partants-émargement'!$A$4:$G$100,7)</f>
        <v>1</v>
      </c>
      <c r="I18" s="8"/>
      <c r="J18" s="8"/>
      <c r="K18" s="5">
        <f>SUM(I18:J18)</f>
        <v>0</v>
      </c>
      <c r="L18" s="8">
        <v>2</v>
      </c>
      <c r="M18" s="8">
        <v>2</v>
      </c>
      <c r="N18" s="5">
        <f>SUM(K18:M18)</f>
        <v>4</v>
      </c>
      <c r="O18" s="8"/>
      <c r="P18" s="8"/>
      <c r="Q18" s="5">
        <f>SUM(N18:P18)</f>
        <v>4</v>
      </c>
      <c r="R18" s="8"/>
      <c r="S18" s="8"/>
      <c r="T18" s="5">
        <f>SUM(Q18:S18)</f>
        <v>4</v>
      </c>
      <c r="U18" s="8"/>
      <c r="V18" s="8"/>
      <c r="W18" s="5">
        <f>SUM(T18:V18)</f>
        <v>4</v>
      </c>
      <c r="X18" s="8"/>
      <c r="Y18" s="8"/>
      <c r="Z18" s="31">
        <f>SUM(W18:Y18)</f>
        <v>4</v>
      </c>
      <c r="AA18" s="63"/>
      <c r="AB18" s="63"/>
    </row>
    <row r="19" spans="1:28" s="64" customFormat="1" ht="21.75" customHeight="1">
      <c r="A19" s="8">
        <v>15</v>
      </c>
      <c r="B19" s="8">
        <v>2</v>
      </c>
      <c r="C19" s="24" t="str">
        <f>VLOOKUP(B19:B19,'[1]partants-émargement'!$A$4:$G$100,2)</f>
        <v>BOUTEILLER</v>
      </c>
      <c r="D19" s="24" t="str">
        <f>VLOOKUP(B19:B19,'[1]partants-émargement'!$A$4:$G$100,3)</f>
        <v>Thimothé</v>
      </c>
      <c r="E19" s="24" t="str">
        <f>VLOOKUP(B19:B19,'[1]partants-émargement'!$A$4:$G$100,4)</f>
        <v>ES Torigni</v>
      </c>
      <c r="F19" s="25">
        <f>VLOOKUP(B19:B19,'[1]partants-émargement'!$A$4:$G$100,5)</f>
        <v>1750093295</v>
      </c>
      <c r="G19" s="13" t="str">
        <f>VLOOKUP(B19:B19,'[1]partants-émargement'!$A$4:$G$100,6)</f>
        <v>B</v>
      </c>
      <c r="H19" s="13">
        <f>VLOOKUP(B19:B19,'[1]partants-émargement'!$A$4:$G$100,7)</f>
        <v>1</v>
      </c>
      <c r="I19" s="8">
        <v>1</v>
      </c>
      <c r="J19" s="8"/>
      <c r="K19" s="5">
        <f>SUM(I19:J19)</f>
        <v>1</v>
      </c>
      <c r="L19" s="8"/>
      <c r="M19" s="8"/>
      <c r="N19" s="5">
        <f>SUM(K19:M19)</f>
        <v>1</v>
      </c>
      <c r="O19" s="8"/>
      <c r="P19" s="8"/>
      <c r="Q19" s="5">
        <f>SUM(N19:P19)</f>
        <v>1</v>
      </c>
      <c r="R19" s="8"/>
      <c r="S19" s="8"/>
      <c r="T19" s="5">
        <f>SUM(Q19:S19)</f>
        <v>1</v>
      </c>
      <c r="U19" s="8"/>
      <c r="V19" s="8"/>
      <c r="W19" s="5">
        <f>SUM(T19:V19)</f>
        <v>1</v>
      </c>
      <c r="X19" s="8"/>
      <c r="Y19" s="8"/>
      <c r="Z19" s="31">
        <f>SUM(W19:Y19)</f>
        <v>1</v>
      </c>
      <c r="AA19" s="63"/>
      <c r="AB19" s="63"/>
    </row>
    <row r="20" spans="1:26" ht="21.75" customHeight="1">
      <c r="A20" s="8"/>
      <c r="B20" s="8">
        <v>16</v>
      </c>
      <c r="C20" s="24" t="str">
        <f>VLOOKUP(B20:B20,'[1]partants-émargement'!$A$4:$G$100,2)</f>
        <v>PERIERS</v>
      </c>
      <c r="D20" s="24" t="str">
        <f>VLOOKUP(B20:B20,'[1]partants-émargement'!$A$4:$G$100,3)</f>
        <v>Valentin</v>
      </c>
      <c r="E20" s="24" t="str">
        <f>VLOOKUP(B20:B20,'[1]partants-émargement'!$A$4:$G$100,4)</f>
        <v>ES Torigni</v>
      </c>
      <c r="F20" s="25">
        <f>VLOOKUP(B20:B20,'[1]partants-émargement'!$A$4:$G$100,5)</f>
        <v>1750093258</v>
      </c>
      <c r="G20" s="13" t="str">
        <f>VLOOKUP(B20:B20,'[1]partants-émargement'!$A$4:$G$100,6)</f>
        <v>B</v>
      </c>
      <c r="H20" s="13">
        <f>VLOOKUP(B20:B20,'[1]partants-émargement'!$A$4:$G$100,7)</f>
        <v>1</v>
      </c>
      <c r="I20" s="8"/>
      <c r="J20" s="8"/>
      <c r="K20" s="5">
        <f>SUM(I20:J20)</f>
        <v>0</v>
      </c>
      <c r="L20" s="8"/>
      <c r="M20" s="8"/>
      <c r="N20" s="5">
        <f>SUM(K20:M20)</f>
        <v>0</v>
      </c>
      <c r="O20" s="8"/>
      <c r="P20" s="8"/>
      <c r="Q20" s="5">
        <f>SUM(N20:P20)</f>
        <v>0</v>
      </c>
      <c r="R20" s="8"/>
      <c r="S20" s="8"/>
      <c r="T20" s="5">
        <f>SUM(Q20:S20)</f>
        <v>0</v>
      </c>
      <c r="U20" s="8"/>
      <c r="V20" s="8"/>
      <c r="W20" s="5">
        <f>SUM(T20:V20)</f>
        <v>0</v>
      </c>
      <c r="X20" s="8"/>
      <c r="Y20" s="8"/>
      <c r="Z20" s="31">
        <f>SUM(W20:Y20)</f>
        <v>0</v>
      </c>
    </row>
    <row r="21" spans="1:26" ht="21.75" customHeight="1">
      <c r="A21" s="8"/>
      <c r="B21" s="8">
        <v>5</v>
      </c>
      <c r="C21" s="24" t="str">
        <f>VLOOKUP(B21:B21,'[1]partants-émargement'!$A$4:$G$100,2)</f>
        <v>LEPOITTEVIN  </v>
      </c>
      <c r="D21" s="24" t="str">
        <f>VLOOKUP(B21:B21,'[1]partants-émargement'!$A$4:$G$100,3)</f>
        <v>Coralie</v>
      </c>
      <c r="E21" s="24" t="str">
        <f>VLOOKUP(B21:B21,'[1]partants-émargement'!$A$4:$G$100,4)</f>
        <v>ES Torigni</v>
      </c>
      <c r="F21" s="25">
        <f>VLOOKUP(B21:B21,'[1]partants-émargement'!$A$4:$G$100,5)</f>
        <v>1750093001</v>
      </c>
      <c r="G21" s="13" t="str">
        <f>VLOOKUP(B21:B21,'[1]partants-émargement'!$A$4:$G$100,6)</f>
        <v>B</v>
      </c>
      <c r="H21" s="13" t="str">
        <f>VLOOKUP(B21:B21,'[1]partants-émargement'!$A$4:$G$100,7)</f>
        <v>F1</v>
      </c>
      <c r="I21" s="8"/>
      <c r="J21" s="8"/>
      <c r="K21" s="5">
        <f>SUM(I21:J21)</f>
        <v>0</v>
      </c>
      <c r="L21" s="8"/>
      <c r="M21" s="8"/>
      <c r="N21" s="5">
        <f>SUM(K21:M21)</f>
        <v>0</v>
      </c>
      <c r="O21" s="8"/>
      <c r="P21" s="8"/>
      <c r="Q21" s="5">
        <f>SUM(N21:P21)</f>
        <v>0</v>
      </c>
      <c r="R21" s="8"/>
      <c r="S21" s="8"/>
      <c r="T21" s="5">
        <f>SUM(Q21:S21)</f>
        <v>0</v>
      </c>
      <c r="U21" s="8"/>
      <c r="V21" s="8"/>
      <c r="W21" s="5">
        <f>SUM(T21:V21)</f>
        <v>0</v>
      </c>
      <c r="X21" s="8"/>
      <c r="Y21" s="8"/>
      <c r="Z21" s="31">
        <f>SUM(W21:Y21)</f>
        <v>0</v>
      </c>
    </row>
    <row r="22" spans="1:26" ht="21.75" customHeight="1">
      <c r="A22" s="8"/>
      <c r="B22" s="8">
        <v>17</v>
      </c>
      <c r="C22" s="24" t="str">
        <f>VLOOKUP(B22:B22,'[1]partants-émargement'!$A$4:$G$100,2)</f>
        <v>LEROY</v>
      </c>
      <c r="D22" s="24" t="str">
        <f>VLOOKUP(B22:B22,'[1]partants-émargement'!$A$4:$G$100,3)</f>
        <v>Bastien</v>
      </c>
      <c r="E22" s="24" t="str">
        <f>VLOOKUP(B22:B22,'[1]partants-émargement'!$A$4:$G$100,4)</f>
        <v>ES Torigni</v>
      </c>
      <c r="F22" s="25">
        <f>VLOOKUP(B22:B22,'[1]partants-émargement'!$A$4:$G$100,5)</f>
        <v>1750093293</v>
      </c>
      <c r="G22" s="13" t="str">
        <f>VLOOKUP(B22:B22,'[1]partants-émargement'!$A$4:$G$100,6)</f>
        <v>B</v>
      </c>
      <c r="H22" s="13">
        <f>VLOOKUP(B22:B22,'[1]partants-émargement'!$A$4:$G$100,7)</f>
        <v>2</v>
      </c>
      <c r="I22" s="8"/>
      <c r="J22" s="8"/>
      <c r="K22" s="5">
        <f>SUM(I22:J22)</f>
        <v>0</v>
      </c>
      <c r="L22" s="8"/>
      <c r="M22" s="8"/>
      <c r="N22" s="5">
        <f>SUM(K22:M22)</f>
        <v>0</v>
      </c>
      <c r="O22" s="8"/>
      <c r="P22" s="8"/>
      <c r="Q22" s="5">
        <f>SUM(N22:P22)</f>
        <v>0</v>
      </c>
      <c r="R22" s="8"/>
      <c r="S22" s="8"/>
      <c r="T22" s="5">
        <f>SUM(Q22:S22)</f>
        <v>0</v>
      </c>
      <c r="U22" s="8"/>
      <c r="V22" s="8"/>
      <c r="W22" s="5">
        <f>SUM(T22:V22)</f>
        <v>0</v>
      </c>
      <c r="X22" s="8"/>
      <c r="Y22" s="8"/>
      <c r="Z22" s="31">
        <f>SUM(W22:Y22)</f>
        <v>0</v>
      </c>
    </row>
    <row r="23" spans="1:28" s="15" customFormat="1" ht="21.75" customHeight="1">
      <c r="A23" s="8"/>
      <c r="B23" s="8">
        <v>9</v>
      </c>
      <c r="C23" s="24" t="str">
        <f>VLOOKUP(B23:B23,'[1]partants-émargement'!$A$4:$G$100,2)</f>
        <v>LEPLEY</v>
      </c>
      <c r="D23" s="24" t="str">
        <f>VLOOKUP(B23:B23,'[1]partants-émargement'!$A$4:$G$100,3)</f>
        <v>Lucas</v>
      </c>
      <c r="E23" s="24" t="str">
        <f>VLOOKUP(B23:B23,'[1]partants-émargement'!$A$4:$G$100,4)</f>
        <v>UC Tilly Val de Seulles</v>
      </c>
      <c r="F23" s="25">
        <f>VLOOKUP(B23:B23,'[1]partants-émargement'!$A$4:$G$100,5)</f>
        <v>1714452092</v>
      </c>
      <c r="G23" s="13" t="str">
        <f>VLOOKUP(B23:B23,'[1]partants-émargement'!$A$4:$G$100,6)</f>
        <v>B</v>
      </c>
      <c r="H23" s="13">
        <f>VLOOKUP(B23:B23,'[1]partants-émargement'!$A$4:$G$100,7)</f>
        <v>2</v>
      </c>
      <c r="I23" s="8"/>
      <c r="J23" s="8"/>
      <c r="K23" s="5">
        <f>SUM(I23:J23)</f>
        <v>0</v>
      </c>
      <c r="L23" s="8"/>
      <c r="M23" s="8"/>
      <c r="N23" s="5">
        <f>SUM(K23:M23)</f>
        <v>0</v>
      </c>
      <c r="O23" s="8"/>
      <c r="P23" s="8"/>
      <c r="Q23" s="5">
        <f>SUM(N23:P23)</f>
        <v>0</v>
      </c>
      <c r="R23" s="8"/>
      <c r="S23" s="8"/>
      <c r="T23" s="5">
        <f>SUM(Q23:S23)</f>
        <v>0</v>
      </c>
      <c r="U23" s="8"/>
      <c r="V23" s="8"/>
      <c r="W23" s="5">
        <f>SUM(T23:V23)</f>
        <v>0</v>
      </c>
      <c r="X23" s="8"/>
      <c r="Y23" s="8"/>
      <c r="Z23" s="31">
        <f>SUM(W23:Y23)</f>
        <v>0</v>
      </c>
      <c r="AA23"/>
      <c r="AB23"/>
    </row>
  </sheetData>
  <sheetProtection/>
  <mergeCells count="7">
    <mergeCell ref="X3:Z3"/>
    <mergeCell ref="A2:Z2"/>
    <mergeCell ref="U3:W3"/>
    <mergeCell ref="I3:K3"/>
    <mergeCell ref="L3:N3"/>
    <mergeCell ref="O3:Q3"/>
    <mergeCell ref="R3:T3"/>
  </mergeCells>
  <printOptions horizontalCentered="1"/>
  <pageMargins left="0" right="0" top="0.1968503937007874" bottom="0.1968503937007874" header="0.5118110236220472" footer="0.5118110236220472"/>
  <pageSetup fitToHeight="1" fitToWidth="1" horizontalDpi="300" verticalDpi="300" orientation="landscape" paperSize="9" r:id="rId1"/>
  <headerFooter alignWithMargins="0">
    <oddFooter>&amp;R&amp;"Comic Sans MS,Gras"&amp;8Page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5.28125" style="7" bestFit="1" customWidth="1"/>
    <col min="2" max="2" width="4.00390625" style="7" customWidth="1"/>
    <col min="3" max="3" width="23.421875" style="3" bestFit="1" customWidth="1"/>
    <col min="4" max="4" width="11.28125" style="3" customWidth="1"/>
    <col min="5" max="5" width="18.28125" style="7" bestFit="1" customWidth="1"/>
    <col min="6" max="6" width="13.8515625" style="7" hidden="1" customWidth="1"/>
    <col min="7" max="8" width="4.00390625" style="7" bestFit="1" customWidth="1"/>
    <col min="9" max="11" width="6.7109375" style="7" hidden="1" customWidth="1"/>
    <col min="12" max="13" width="6.7109375" style="11" hidden="1" customWidth="1"/>
    <col min="14" max="16" width="6.7109375" style="7" hidden="1" customWidth="1"/>
    <col min="17" max="20" width="6.7109375" style="7" customWidth="1"/>
    <col min="21" max="26" width="6.7109375" style="7" hidden="1" customWidth="1"/>
    <col min="27" max="16384" width="11.421875" style="3" customWidth="1"/>
  </cols>
  <sheetData>
    <row r="1" ht="30" customHeight="1">
      <c r="A1" s="14" t="s">
        <v>23</v>
      </c>
    </row>
    <row r="2" spans="1:26" ht="21.75" customHeight="1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18" customHeight="1">
      <c r="A3" s="1"/>
      <c r="B3" s="1"/>
      <c r="C3" s="2"/>
      <c r="D3" s="2"/>
      <c r="E3" s="1"/>
      <c r="F3" s="1"/>
      <c r="G3" s="1"/>
      <c r="H3" s="1"/>
      <c r="I3" s="40">
        <v>41005</v>
      </c>
      <c r="J3" s="41"/>
      <c r="K3" s="42"/>
      <c r="L3" s="43">
        <v>41040</v>
      </c>
      <c r="M3" s="44"/>
      <c r="N3" s="45"/>
      <c r="O3" s="46">
        <v>41054</v>
      </c>
      <c r="P3" s="47"/>
      <c r="Q3" s="48"/>
      <c r="R3" s="36">
        <v>41082</v>
      </c>
      <c r="S3" s="37"/>
      <c r="T3" s="38"/>
      <c r="U3" s="36"/>
      <c r="V3" s="37"/>
      <c r="W3" s="38"/>
      <c r="X3" s="36"/>
      <c r="Y3" s="37"/>
      <c r="Z3" s="38"/>
    </row>
    <row r="4" spans="1:26" ht="21.75" customHeight="1">
      <c r="A4" s="4" t="s">
        <v>4</v>
      </c>
      <c r="B4" s="4" t="s">
        <v>3</v>
      </c>
      <c r="C4" s="4" t="s">
        <v>0</v>
      </c>
      <c r="D4" s="4" t="s">
        <v>1</v>
      </c>
      <c r="E4" s="4" t="s">
        <v>2</v>
      </c>
      <c r="F4" s="4"/>
      <c r="G4" s="4" t="s">
        <v>9</v>
      </c>
      <c r="H4" s="4" t="s">
        <v>9</v>
      </c>
      <c r="I4" s="4" t="s">
        <v>13</v>
      </c>
      <c r="J4" s="5" t="s">
        <v>14</v>
      </c>
      <c r="K4" s="5" t="s">
        <v>5</v>
      </c>
      <c r="L4" s="5" t="s">
        <v>12</v>
      </c>
      <c r="M4" s="5" t="s">
        <v>17</v>
      </c>
      <c r="N4" s="5" t="s">
        <v>5</v>
      </c>
      <c r="O4" s="4" t="s">
        <v>18</v>
      </c>
      <c r="P4" s="4" t="s">
        <v>17</v>
      </c>
      <c r="Q4" s="5" t="s">
        <v>5</v>
      </c>
      <c r="R4" s="4" t="s">
        <v>17</v>
      </c>
      <c r="S4" s="4" t="s">
        <v>14</v>
      </c>
      <c r="T4" s="5" t="s">
        <v>5</v>
      </c>
      <c r="U4" s="4" t="s">
        <v>17</v>
      </c>
      <c r="V4" s="4" t="s">
        <v>10</v>
      </c>
      <c r="W4" s="5" t="s">
        <v>5</v>
      </c>
      <c r="X4" s="4" t="s">
        <v>14</v>
      </c>
      <c r="Y4" s="4" t="s">
        <v>10</v>
      </c>
      <c r="Z4" s="31" t="s">
        <v>5</v>
      </c>
    </row>
    <row r="5" spans="1:26" s="64" customFormat="1" ht="21.75" customHeight="1">
      <c r="A5" s="8">
        <v>1</v>
      </c>
      <c r="B5" s="8">
        <v>19</v>
      </c>
      <c r="C5" s="24" t="str">
        <f>VLOOKUP(B5:B5,'[1]partants-émargement'!$A$4:$G$100,2)</f>
        <v>ALLIX</v>
      </c>
      <c r="D5" s="24" t="str">
        <f>VLOOKUP(B5:B5,'[1]partants-émargement'!$A$4:$G$100,3)</f>
        <v>Katia</v>
      </c>
      <c r="E5" s="24" t="str">
        <f>VLOOKUP(B5:B5,'[1]partants-émargement'!$A$4:$G$100,4)</f>
        <v>UC Bricquebec</v>
      </c>
      <c r="F5" s="25">
        <f>VLOOKUP(B5:B5,'[1]partants-émargement'!$A$4:$G$100,5)</f>
        <v>1750217287</v>
      </c>
      <c r="G5" s="13" t="str">
        <f>VLOOKUP(B5:B5,'[1]partants-émargement'!$A$4:$G$100,6)</f>
        <v>FC</v>
      </c>
      <c r="H5" s="13">
        <f>VLOOKUP(B5:B5,'[1]partants-émargement'!$A$4:$G$100,7)</f>
        <v>1</v>
      </c>
      <c r="I5" s="8">
        <v>10</v>
      </c>
      <c r="J5" s="8">
        <v>9</v>
      </c>
      <c r="K5" s="5">
        <f>SUM(I5:J5)</f>
        <v>19</v>
      </c>
      <c r="L5" s="8">
        <v>10</v>
      </c>
      <c r="M5" s="8">
        <v>10</v>
      </c>
      <c r="N5" s="5">
        <f>SUM(K5:M5)</f>
        <v>39</v>
      </c>
      <c r="O5" s="8">
        <v>10</v>
      </c>
      <c r="P5" s="8">
        <v>10</v>
      </c>
      <c r="Q5" s="5">
        <f>SUM(N5:P5)</f>
        <v>59</v>
      </c>
      <c r="R5" s="8">
        <v>10</v>
      </c>
      <c r="S5" s="8">
        <v>10</v>
      </c>
      <c r="T5" s="5">
        <f>SUM(Q5:S5)</f>
        <v>79</v>
      </c>
      <c r="U5" s="8"/>
      <c r="V5" s="8"/>
      <c r="W5" s="5">
        <f>SUM(T5:V5)</f>
        <v>79</v>
      </c>
      <c r="X5" s="8"/>
      <c r="Y5" s="8"/>
      <c r="Z5" s="31">
        <f>SUM(W5:Y5)</f>
        <v>79</v>
      </c>
    </row>
    <row r="6" spans="1:26" s="65" customFormat="1" ht="21.75" customHeight="1">
      <c r="A6" s="8">
        <v>2</v>
      </c>
      <c r="B6" s="8">
        <v>21</v>
      </c>
      <c r="C6" s="24" t="str">
        <f>VLOOKUP(B6:B6,'[1]partants-émargement'!$A$4:$G$100,2)</f>
        <v>LANGEVIN</v>
      </c>
      <c r="D6" s="24" t="str">
        <f>VLOOKUP(B6:B6,'[1]partants-émargement'!$A$4:$G$100,3)</f>
        <v>Audrey</v>
      </c>
      <c r="E6" s="24" t="str">
        <f>VLOOKUP(B6:B6,'[1]partants-émargement'!$A$4:$G$100,4)</f>
        <v>VC Saint Lô</v>
      </c>
      <c r="F6" s="25">
        <f>VLOOKUP(B6:B6,'[1]partants-émargement'!$A$4:$G$100,5)</f>
        <v>1750349289</v>
      </c>
      <c r="G6" s="13" t="str">
        <f>VLOOKUP(B6:B6,'[1]partants-émargement'!$A$4:$G$100,6)</f>
        <v>FC</v>
      </c>
      <c r="H6" s="13">
        <f>VLOOKUP(B6:B6,'[1]partants-émargement'!$A$4:$G$100,7)</f>
        <v>1</v>
      </c>
      <c r="I6" s="8">
        <v>9</v>
      </c>
      <c r="J6" s="8">
        <v>10</v>
      </c>
      <c r="K6" s="5">
        <f>SUM(I6:J6)</f>
        <v>19</v>
      </c>
      <c r="L6" s="29">
        <v>9</v>
      </c>
      <c r="M6" s="29">
        <v>9</v>
      </c>
      <c r="N6" s="5">
        <f>SUM(K6:M6)</f>
        <v>37</v>
      </c>
      <c r="O6" s="8">
        <v>9</v>
      </c>
      <c r="P6" s="8">
        <v>9</v>
      </c>
      <c r="Q6" s="5">
        <f>SUM(N6:P6)</f>
        <v>55</v>
      </c>
      <c r="R6" s="8"/>
      <c r="S6" s="8"/>
      <c r="T6" s="5">
        <f>SUM(Q6:S6)</f>
        <v>55</v>
      </c>
      <c r="U6" s="5"/>
      <c r="V6" s="5"/>
      <c r="W6" s="5">
        <f>SUM(T6:V6)</f>
        <v>55</v>
      </c>
      <c r="X6" s="5"/>
      <c r="Y6" s="5"/>
      <c r="Z6" s="31">
        <f>SUM(W6:Y6)</f>
        <v>55</v>
      </c>
    </row>
    <row r="7" spans="1:26" s="65" customFormat="1" ht="21.75" customHeight="1">
      <c r="A7" s="8">
        <v>3</v>
      </c>
      <c r="B7" s="8">
        <v>20</v>
      </c>
      <c r="C7" s="24" t="str">
        <f>VLOOKUP(B7:B7,'[1]partants-émargement'!$A$4:$G$100,2)</f>
        <v>BOLOCH</v>
      </c>
      <c r="D7" s="24" t="str">
        <f>VLOOKUP(B7:B7,'[1]partants-émargement'!$A$4:$G$100,3)</f>
        <v>Lisa</v>
      </c>
      <c r="E7" s="24" t="str">
        <f>VLOOKUP(B7:B7,'[1]partants-émargement'!$A$4:$G$100,4)</f>
        <v>VC Saint Lô</v>
      </c>
      <c r="F7" s="25">
        <f>VLOOKUP(B7:B7,'[1]partants-émargement'!$A$4:$G$100,5)</f>
        <v>1750349198</v>
      </c>
      <c r="G7" s="13" t="str">
        <f>VLOOKUP(B7:B7,'[1]partants-émargement'!$A$4:$G$100,6)</f>
        <v>FC</v>
      </c>
      <c r="H7" s="13">
        <f>VLOOKUP(B7:B7,'[1]partants-émargement'!$A$4:$G$100,7)</f>
        <v>2</v>
      </c>
      <c r="I7" s="8">
        <v>8</v>
      </c>
      <c r="J7" s="8">
        <v>8</v>
      </c>
      <c r="K7" s="5">
        <f>SUM(I7:J7)</f>
        <v>16</v>
      </c>
      <c r="L7" s="8">
        <v>8</v>
      </c>
      <c r="M7" s="8">
        <v>8</v>
      </c>
      <c r="N7" s="5">
        <f>SUM(K7:M7)</f>
        <v>32</v>
      </c>
      <c r="O7" s="8"/>
      <c r="P7" s="8"/>
      <c r="Q7" s="5">
        <f>SUM(N7:P7)</f>
        <v>32</v>
      </c>
      <c r="R7" s="8"/>
      <c r="S7" s="8"/>
      <c r="T7" s="5">
        <f>SUM(Q7:S7)</f>
        <v>32</v>
      </c>
      <c r="U7" s="5"/>
      <c r="V7" s="5"/>
      <c r="W7" s="5"/>
      <c r="X7" s="5"/>
      <c r="Y7" s="5"/>
      <c r="Z7" s="31"/>
    </row>
    <row r="8" spans="1:26" s="64" customFormat="1" ht="21.75" customHeight="1">
      <c r="A8" s="55" t="s">
        <v>28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s="64" customFormat="1" ht="21.75" customHeight="1">
      <c r="A9" s="8">
        <v>1</v>
      </c>
      <c r="B9" s="8">
        <v>18</v>
      </c>
      <c r="C9" s="24" t="str">
        <f>VLOOKUP(B9:B9,'[1]partants-émargement'!$A$4:$G$100,2)</f>
        <v>VALOGNES</v>
      </c>
      <c r="D9" s="24" t="str">
        <f>VLOOKUP(B9:B9,'[1]partants-émargement'!$A$4:$G$100,3)</f>
        <v>Pauline</v>
      </c>
      <c r="E9" s="24" t="str">
        <f>VLOOKUP(B9:B9,'[1]partants-émargement'!$A$4:$G$100,4)</f>
        <v>UC Bricquebec</v>
      </c>
      <c r="F9" s="25">
        <f>VLOOKUP(B9:B9,'[1]partants-émargement'!$A$4:$G$100,5)</f>
        <v>1750217131</v>
      </c>
      <c r="G9" s="13" t="str">
        <f>VLOOKUP(B9:B9,'[1]partants-émargement'!$A$4:$G$100,6)</f>
        <v>FM</v>
      </c>
      <c r="H9" s="13">
        <f>VLOOKUP(B9:B9,'[1]partants-émargement'!$A$4:$G$100,7)</f>
        <v>2</v>
      </c>
      <c r="I9" s="8">
        <v>10</v>
      </c>
      <c r="J9" s="8">
        <v>10</v>
      </c>
      <c r="K9" s="5">
        <f>SUM(I9:J9)</f>
        <v>20</v>
      </c>
      <c r="L9" s="8"/>
      <c r="M9" s="8"/>
      <c r="N9" s="5">
        <f>SUM(K9:M9)</f>
        <v>20</v>
      </c>
      <c r="O9" s="8">
        <v>10</v>
      </c>
      <c r="P9" s="8">
        <v>10</v>
      </c>
      <c r="Q9" s="5">
        <f>SUM(N9:P9)</f>
        <v>40</v>
      </c>
      <c r="R9" s="8">
        <v>10</v>
      </c>
      <c r="S9" s="8">
        <v>10</v>
      </c>
      <c r="T9" s="5">
        <f>SUM(Q9:S9)</f>
        <v>60</v>
      </c>
      <c r="U9" s="8"/>
      <c r="V9" s="8"/>
      <c r="W9" s="5">
        <f>SUM(T9:V9)</f>
        <v>60</v>
      </c>
      <c r="X9" s="8"/>
      <c r="Y9" s="8"/>
      <c r="Z9" s="31">
        <f>SUM(W9:Y9)</f>
        <v>60</v>
      </c>
    </row>
    <row r="10" spans="1:26" ht="21.75" customHeight="1">
      <c r="A10" s="39" t="s">
        <v>16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18" customHeight="1">
      <c r="A11" s="1"/>
      <c r="B11" s="1"/>
      <c r="C11" s="2"/>
      <c r="D11" s="2"/>
      <c r="E11" s="1"/>
      <c r="F11" s="1"/>
      <c r="G11" s="1"/>
      <c r="H11" s="1"/>
      <c r="I11" s="40">
        <v>41005</v>
      </c>
      <c r="J11" s="41"/>
      <c r="K11" s="42"/>
      <c r="L11" s="43">
        <v>41040</v>
      </c>
      <c r="M11" s="44"/>
      <c r="N11" s="45"/>
      <c r="O11" s="46">
        <v>41054</v>
      </c>
      <c r="P11" s="47"/>
      <c r="Q11" s="48"/>
      <c r="R11" s="36"/>
      <c r="S11" s="37"/>
      <c r="T11" s="38"/>
      <c r="U11" s="36"/>
      <c r="V11" s="37"/>
      <c r="W11" s="38"/>
      <c r="X11" s="36"/>
      <c r="Y11" s="37"/>
      <c r="Z11" s="37"/>
    </row>
    <row r="12" spans="1:26" ht="21.75" customHeight="1">
      <c r="A12" s="5" t="s">
        <v>4</v>
      </c>
      <c r="B12" s="5" t="s">
        <v>3</v>
      </c>
      <c r="C12" s="5" t="s">
        <v>0</v>
      </c>
      <c r="D12" s="5" t="s">
        <v>1</v>
      </c>
      <c r="E12" s="5" t="s">
        <v>2</v>
      </c>
      <c r="F12" s="5"/>
      <c r="G12" s="5" t="s">
        <v>9</v>
      </c>
      <c r="H12" s="5" t="s">
        <v>9</v>
      </c>
      <c r="I12" s="5" t="s">
        <v>13</v>
      </c>
      <c r="J12" s="5" t="s">
        <v>14</v>
      </c>
      <c r="K12" s="5" t="s">
        <v>5</v>
      </c>
      <c r="L12" s="5" t="s">
        <v>12</v>
      </c>
      <c r="M12" s="5" t="s">
        <v>17</v>
      </c>
      <c r="N12" s="5" t="s">
        <v>5</v>
      </c>
      <c r="O12" s="5" t="s">
        <v>18</v>
      </c>
      <c r="P12" s="5" t="s">
        <v>17</v>
      </c>
      <c r="Q12" s="5" t="s">
        <v>5</v>
      </c>
      <c r="R12" s="4" t="s">
        <v>17</v>
      </c>
      <c r="S12" s="4" t="s">
        <v>14</v>
      </c>
      <c r="T12" s="5" t="s">
        <v>5</v>
      </c>
      <c r="U12" s="4" t="s">
        <v>17</v>
      </c>
      <c r="V12" s="4" t="s">
        <v>10</v>
      </c>
      <c r="W12" s="5" t="s">
        <v>5</v>
      </c>
      <c r="X12" s="4" t="s">
        <v>14</v>
      </c>
      <c r="Y12" s="4" t="s">
        <v>10</v>
      </c>
      <c r="Z12" s="31" t="s">
        <v>5</v>
      </c>
    </row>
    <row r="13" spans="1:27" ht="21.75" customHeight="1">
      <c r="A13" s="8">
        <v>1</v>
      </c>
      <c r="B13" s="8">
        <v>39</v>
      </c>
      <c r="C13" s="24" t="str">
        <f>VLOOKUP(B13:B13,'[1]partants-émargement'!$A$4:$G$100,2)</f>
        <v>MARIE   </v>
      </c>
      <c r="D13" s="24" t="str">
        <f>VLOOKUP(B13:B13,'[1]partants-émargement'!$A$4:$G$100,3)</f>
        <v>Romain</v>
      </c>
      <c r="E13" s="24" t="str">
        <f>VLOOKUP(B13:B13,'[1]partants-émargement'!$A$4:$G$100,4)</f>
        <v>UC Ifs Hérouville</v>
      </c>
      <c r="F13" s="25">
        <f>VLOOKUP(B13:B13,'[1]partants-émargement'!$A$4:$G$100,5)</f>
        <v>1714192330</v>
      </c>
      <c r="G13" s="13" t="str">
        <f>VLOOKUP(B13:B13,'[1]partants-émargement'!$A$4:$G$100,6)</f>
        <v>M</v>
      </c>
      <c r="H13" s="13">
        <f>VLOOKUP(B13:B13,'[1]partants-émargement'!$A$4:$G$100,7)</f>
        <v>2</v>
      </c>
      <c r="I13" s="8">
        <v>10</v>
      </c>
      <c r="J13" s="8">
        <v>10</v>
      </c>
      <c r="K13" s="5">
        <f>SUM(I13:J13)</f>
        <v>20</v>
      </c>
      <c r="L13" s="8">
        <v>10</v>
      </c>
      <c r="M13" s="8">
        <v>10</v>
      </c>
      <c r="N13" s="5">
        <f>SUM(K13:M13)</f>
        <v>40</v>
      </c>
      <c r="O13" s="8">
        <v>10</v>
      </c>
      <c r="P13" s="8">
        <v>6</v>
      </c>
      <c r="Q13" s="5">
        <f>SUM(N13:P13)</f>
        <v>56</v>
      </c>
      <c r="R13" s="8">
        <v>10</v>
      </c>
      <c r="S13" s="8">
        <v>10</v>
      </c>
      <c r="T13" s="5">
        <f>SUM(Q13:S13)</f>
        <v>76</v>
      </c>
      <c r="U13" s="8"/>
      <c r="V13" s="8"/>
      <c r="W13" s="5">
        <f>SUM(T13:V13)</f>
        <v>76</v>
      </c>
      <c r="X13" s="8"/>
      <c r="Y13" s="8"/>
      <c r="Z13" s="31">
        <f>SUM(W13:Y13)</f>
        <v>76</v>
      </c>
      <c r="AA13" s="12"/>
    </row>
    <row r="14" spans="1:27" ht="21.75" customHeight="1">
      <c r="A14" s="8">
        <v>2</v>
      </c>
      <c r="B14" s="8">
        <v>40</v>
      </c>
      <c r="C14" s="24" t="str">
        <f>VLOOKUP(B14:B14,'[1]partants-émargement'!$A$4:$G$100,2)</f>
        <v>FOSSE </v>
      </c>
      <c r="D14" s="24" t="str">
        <f>VLOOKUP(B14:B14,'[1]partants-émargement'!$A$4:$G$100,3)</f>
        <v>Mathieu</v>
      </c>
      <c r="E14" s="24" t="str">
        <f>VLOOKUP(B14:B14,'[1]partants-émargement'!$A$4:$G$100,4)</f>
        <v>VC Canton les Pieux</v>
      </c>
      <c r="F14" s="25">
        <f>VLOOKUP(B14:B14,'[1]partants-émargement'!$A$4:$G$100,5)</f>
        <v>1750342052</v>
      </c>
      <c r="G14" s="13" t="str">
        <f>VLOOKUP(B14:B14,'[1]partants-émargement'!$A$4:$G$100,6)</f>
        <v>M</v>
      </c>
      <c r="H14" s="13">
        <f>VLOOKUP(B14:B14,'[1]partants-émargement'!$A$4:$G$100,7)</f>
        <v>2</v>
      </c>
      <c r="I14" s="8">
        <v>5</v>
      </c>
      <c r="J14" s="8">
        <v>9</v>
      </c>
      <c r="K14" s="5">
        <f>SUM(I14:J14)</f>
        <v>14</v>
      </c>
      <c r="L14" s="8">
        <v>9</v>
      </c>
      <c r="M14" s="8">
        <v>8</v>
      </c>
      <c r="N14" s="5">
        <f>SUM(K14:M14)</f>
        <v>31</v>
      </c>
      <c r="O14" s="8">
        <v>7</v>
      </c>
      <c r="P14" s="8">
        <v>9</v>
      </c>
      <c r="Q14" s="5">
        <f>SUM(N14:P14)</f>
        <v>47</v>
      </c>
      <c r="R14" s="8">
        <v>8</v>
      </c>
      <c r="S14" s="8">
        <v>9</v>
      </c>
      <c r="T14" s="5">
        <f>SUM(Q14:S14)</f>
        <v>64</v>
      </c>
      <c r="U14" s="8"/>
      <c r="V14" s="8"/>
      <c r="W14" s="5">
        <f>SUM(T14:V14)</f>
        <v>64</v>
      </c>
      <c r="X14" s="8"/>
      <c r="Y14" s="8"/>
      <c r="Z14" s="31">
        <f>SUM(W14:Y14)</f>
        <v>64</v>
      </c>
      <c r="AA14" s="12"/>
    </row>
    <row r="15" spans="1:27" ht="21.75" customHeight="1">
      <c r="A15" s="8">
        <v>3</v>
      </c>
      <c r="B15" s="8">
        <v>42</v>
      </c>
      <c r="C15" s="24" t="str">
        <f>VLOOKUP(B15:B15,'[1]partants-émargement'!$A$4:$G$100,2)</f>
        <v>LEBIEZ</v>
      </c>
      <c r="D15" s="24" t="str">
        <f>VLOOKUP(B15:B15,'[1]partants-émargement'!$A$4:$G$100,3)</f>
        <v>Victor</v>
      </c>
      <c r="E15" s="24" t="str">
        <f>VLOOKUP(B15:B15,'[1]partants-émargement'!$A$4:$G$100,4)</f>
        <v>VC Saint Lô</v>
      </c>
      <c r="F15" s="25">
        <f>VLOOKUP(B15:B15,'[1]partants-émargement'!$A$4:$G$100,5)</f>
        <v>1750349081</v>
      </c>
      <c r="G15" s="13" t="str">
        <f>VLOOKUP(B15:B15,'[1]partants-émargement'!$A$4:$G$100,6)</f>
        <v>M</v>
      </c>
      <c r="H15" s="13">
        <f>VLOOKUP(B15:B15,'[1]partants-émargement'!$A$4:$G$100,7)</f>
        <v>2</v>
      </c>
      <c r="I15" s="8">
        <v>9</v>
      </c>
      <c r="J15" s="8">
        <v>8</v>
      </c>
      <c r="K15" s="5">
        <f>SUM(I15:J15)</f>
        <v>17</v>
      </c>
      <c r="L15" s="8">
        <v>7</v>
      </c>
      <c r="M15" s="8">
        <v>9</v>
      </c>
      <c r="N15" s="5">
        <f>SUM(K15:M15)</f>
        <v>33</v>
      </c>
      <c r="O15" s="8">
        <v>4</v>
      </c>
      <c r="P15" s="8">
        <v>8</v>
      </c>
      <c r="Q15" s="5">
        <f>SUM(N15:P15)</f>
        <v>45</v>
      </c>
      <c r="R15" s="8">
        <v>6</v>
      </c>
      <c r="S15" s="8">
        <v>5</v>
      </c>
      <c r="T15" s="5">
        <f>SUM(Q15:S15)</f>
        <v>56</v>
      </c>
      <c r="U15" s="8"/>
      <c r="V15" s="8"/>
      <c r="W15" s="5">
        <f>SUM(T15:V15)</f>
        <v>56</v>
      </c>
      <c r="X15" s="8"/>
      <c r="Y15" s="8"/>
      <c r="Z15" s="31">
        <f>SUM(W15:Y15)</f>
        <v>56</v>
      </c>
      <c r="AA15" s="12"/>
    </row>
    <row r="16" spans="1:27" ht="21.75" customHeight="1">
      <c r="A16" s="8">
        <v>4</v>
      </c>
      <c r="B16" s="8">
        <v>34</v>
      </c>
      <c r="C16" s="24" t="str">
        <f>VLOOKUP(B16:B16,'[1]partants-émargement'!$A$4:$G$100,2)</f>
        <v>SAVARY</v>
      </c>
      <c r="D16" s="24" t="str">
        <f>VLOOKUP(B16:B16,'[1]partants-émargement'!$A$4:$G$100,3)</f>
        <v>Benoit</v>
      </c>
      <c r="E16" s="24" t="str">
        <f>VLOOKUP(B16:B16,'[1]partants-émargement'!$A$4:$G$100,4)</f>
        <v>AG Orval Coutances</v>
      </c>
      <c r="F16" s="25">
        <f>VLOOKUP(B16:B16,'[1]partants-émargement'!$A$4:$G$100,5)</f>
        <v>1750041098</v>
      </c>
      <c r="G16" s="13" t="str">
        <f>VLOOKUP(B16:B16,'[1]partants-émargement'!$A$4:$G$100,6)</f>
        <v>M</v>
      </c>
      <c r="H16" s="13">
        <f>VLOOKUP(B16:B16,'[1]partants-émargement'!$A$4:$G$100,7)</f>
        <v>2</v>
      </c>
      <c r="I16" s="8">
        <v>4</v>
      </c>
      <c r="J16" s="8">
        <v>4</v>
      </c>
      <c r="K16" s="5">
        <f>SUM(I16:J16)</f>
        <v>8</v>
      </c>
      <c r="L16" s="8">
        <v>8</v>
      </c>
      <c r="M16" s="8">
        <v>7</v>
      </c>
      <c r="N16" s="5">
        <f>SUM(K16:M16)</f>
        <v>23</v>
      </c>
      <c r="O16" s="8">
        <v>3</v>
      </c>
      <c r="P16" s="8">
        <v>7</v>
      </c>
      <c r="Q16" s="5">
        <f>SUM(N16:P16)</f>
        <v>33</v>
      </c>
      <c r="R16" s="8">
        <v>7</v>
      </c>
      <c r="S16" s="8">
        <v>8</v>
      </c>
      <c r="T16" s="5">
        <f>SUM(Q16:S16)</f>
        <v>48</v>
      </c>
      <c r="U16" s="8"/>
      <c r="V16" s="8"/>
      <c r="W16" s="5">
        <f>SUM(T16:V16)</f>
        <v>48</v>
      </c>
      <c r="X16" s="8"/>
      <c r="Y16" s="8"/>
      <c r="Z16" s="31">
        <f>SUM(W16:Y16)</f>
        <v>48</v>
      </c>
      <c r="AA16" s="12"/>
    </row>
    <row r="17" spans="1:27" ht="21.75" customHeight="1">
      <c r="A17" s="8">
        <v>5</v>
      </c>
      <c r="B17" s="8">
        <v>32</v>
      </c>
      <c r="C17" s="24" t="str">
        <f>VLOOKUP(B17:B17,'[1]partants-émargement'!$A$4:$G$100,2)</f>
        <v>LEVALLOIS</v>
      </c>
      <c r="D17" s="24" t="str">
        <f>VLOOKUP(B17:B17,'[1]partants-émargement'!$A$4:$G$100,3)</f>
        <v>Clément</v>
      </c>
      <c r="E17" s="24" t="str">
        <f>VLOOKUP(B17:B17,'[1]partants-émargement'!$A$4:$G$100,4)</f>
        <v>AG Orval Coutances</v>
      </c>
      <c r="F17" s="25">
        <f>VLOOKUP(B17:B17,'[1]partants-émargement'!$A$4:$G$100,5)</f>
        <v>1750041236</v>
      </c>
      <c r="G17" s="13" t="str">
        <f>VLOOKUP(B17:B17,'[1]partants-émargement'!$A$4:$G$100,6)</f>
        <v>M</v>
      </c>
      <c r="H17" s="13">
        <f>VLOOKUP(B17:B17,'[1]partants-émargement'!$A$4:$G$100,7)</f>
        <v>2</v>
      </c>
      <c r="I17" s="8"/>
      <c r="J17" s="8"/>
      <c r="K17" s="5">
        <f>SUM(I17:J17)</f>
        <v>0</v>
      </c>
      <c r="L17" s="8"/>
      <c r="M17" s="8"/>
      <c r="N17" s="5">
        <f>SUM(K17:M17)</f>
        <v>0</v>
      </c>
      <c r="O17" s="8">
        <v>8</v>
      </c>
      <c r="P17" s="8">
        <v>10</v>
      </c>
      <c r="Q17" s="5">
        <f>SUM(N17:P17)</f>
        <v>18</v>
      </c>
      <c r="R17" s="8">
        <v>9</v>
      </c>
      <c r="S17" s="8">
        <v>7</v>
      </c>
      <c r="T17" s="5">
        <f>SUM(Q17:S17)</f>
        <v>34</v>
      </c>
      <c r="U17" s="8"/>
      <c r="V17" s="8"/>
      <c r="W17" s="5">
        <f>SUM(T17:V17)</f>
        <v>34</v>
      </c>
      <c r="X17" s="8"/>
      <c r="Y17" s="8"/>
      <c r="Z17" s="31">
        <f>SUM(W17:Y17)</f>
        <v>34</v>
      </c>
      <c r="AA17" s="12"/>
    </row>
    <row r="18" spans="1:27" ht="21.75" customHeight="1">
      <c r="A18" s="8">
        <v>5</v>
      </c>
      <c r="B18" s="8">
        <v>36</v>
      </c>
      <c r="C18" s="24" t="str">
        <f>VLOOKUP(B18:B18,'[1]partants-émargement'!$A$4:$G$100,2)</f>
        <v>PASTUREL</v>
      </c>
      <c r="D18" s="24" t="str">
        <f>VLOOKUP(B18:B18,'[1]partants-émargement'!$A$4:$G$100,3)</f>
        <v>Fabien</v>
      </c>
      <c r="E18" s="24" t="str">
        <f>VLOOKUP(B18:B18,'[1]partants-émargement'!$A$4:$G$100,4)</f>
        <v>Périers Cyclisme</v>
      </c>
      <c r="F18" s="25">
        <f>VLOOKUP(B18:B18,'[1]partants-émargement'!$A$4:$G$100,5)</f>
        <v>1750465064</v>
      </c>
      <c r="G18" s="13" t="str">
        <f>VLOOKUP(B18:B18,'[1]partants-émargement'!$A$4:$G$100,6)</f>
        <v>M</v>
      </c>
      <c r="H18" s="13">
        <f>VLOOKUP(B18:B18,'[1]partants-émargement'!$A$4:$G$100,7)</f>
        <v>1</v>
      </c>
      <c r="I18" s="8">
        <v>6</v>
      </c>
      <c r="J18" s="8">
        <v>6</v>
      </c>
      <c r="K18" s="5">
        <f>SUM(I18:J18)</f>
        <v>12</v>
      </c>
      <c r="L18" s="8">
        <v>5</v>
      </c>
      <c r="M18" s="8">
        <v>6</v>
      </c>
      <c r="N18" s="5">
        <f>SUM(K18:M18)</f>
        <v>23</v>
      </c>
      <c r="O18" s="8"/>
      <c r="P18" s="8"/>
      <c r="Q18" s="5">
        <f>SUM(N18:P18)</f>
        <v>23</v>
      </c>
      <c r="R18" s="8">
        <v>5</v>
      </c>
      <c r="S18" s="8">
        <v>6</v>
      </c>
      <c r="T18" s="5">
        <f>SUM(Q18:S18)</f>
        <v>34</v>
      </c>
      <c r="U18" s="8"/>
      <c r="V18" s="8"/>
      <c r="W18" s="5">
        <f>SUM(T18:V18)</f>
        <v>34</v>
      </c>
      <c r="X18" s="8"/>
      <c r="Y18" s="8"/>
      <c r="Z18" s="31">
        <f>SUM(W18:Y18)</f>
        <v>34</v>
      </c>
      <c r="AA18" s="12"/>
    </row>
    <row r="19" spans="1:27" s="22" customFormat="1" ht="21.75" customHeight="1">
      <c r="A19" s="8">
        <v>7</v>
      </c>
      <c r="B19" s="8">
        <v>44</v>
      </c>
      <c r="C19" s="24" t="str">
        <f>VLOOKUP(B19:B19,'[1]partants-émargement'!$A$4:$G$100,2)</f>
        <v>MARIE   </v>
      </c>
      <c r="D19" s="24" t="str">
        <f>VLOOKUP(B19:B19,'[1]partants-émargement'!$A$4:$G$100,3)</f>
        <v>Jordan </v>
      </c>
      <c r="E19" s="24" t="str">
        <f>VLOOKUP(B19:B19,'[1]partants-émargement'!$A$4:$G$100,4)</f>
        <v>VC Saint Lô</v>
      </c>
      <c r="F19" s="25">
        <f>VLOOKUP(B19:B19,'[1]partants-émargement'!$A$4:$G$100,5)</f>
        <v>1750349073</v>
      </c>
      <c r="G19" s="13" t="str">
        <f>VLOOKUP(B19:B19,'[1]partants-émargement'!$A$4:$G$100,6)</f>
        <v>M</v>
      </c>
      <c r="H19" s="13">
        <f>VLOOKUP(B19:B19,'[1]partants-émargement'!$A$4:$G$100,7)</f>
        <v>2</v>
      </c>
      <c r="I19" s="8">
        <v>3</v>
      </c>
      <c r="J19" s="8">
        <v>7</v>
      </c>
      <c r="K19" s="5">
        <f>SUM(I19:J19)</f>
        <v>10</v>
      </c>
      <c r="L19" s="28">
        <v>6</v>
      </c>
      <c r="M19" s="28">
        <v>5</v>
      </c>
      <c r="N19" s="5">
        <f>SUM(K19:M19)</f>
        <v>21</v>
      </c>
      <c r="O19" s="8">
        <v>9</v>
      </c>
      <c r="P19" s="8">
        <v>2</v>
      </c>
      <c r="Q19" s="5">
        <f>SUM(N19:P19)</f>
        <v>32</v>
      </c>
      <c r="R19" s="8"/>
      <c r="S19" s="8"/>
      <c r="T19" s="5">
        <f>SUM(Q19:S19)</f>
        <v>32</v>
      </c>
      <c r="U19" s="8"/>
      <c r="V19" s="8"/>
      <c r="W19" s="5">
        <f>SUM(T19:V19)</f>
        <v>32</v>
      </c>
      <c r="X19" s="8"/>
      <c r="Y19" s="8"/>
      <c r="Z19" s="31">
        <f>SUM(W19:Y19)</f>
        <v>32</v>
      </c>
      <c r="AA19" s="66"/>
    </row>
    <row r="20" spans="1:27" ht="21.75" customHeight="1">
      <c r="A20" s="8">
        <v>8</v>
      </c>
      <c r="B20" s="8">
        <v>35</v>
      </c>
      <c r="C20" s="24" t="str">
        <f>VLOOKUP(B20:B20,'[1]partants-émargement'!$A$4:$G$100,2)</f>
        <v>BRIARD</v>
      </c>
      <c r="D20" s="24" t="str">
        <f>VLOOKUP(B20:B20,'[1]partants-émargement'!$A$4:$G$100,3)</f>
        <v>Pierrick</v>
      </c>
      <c r="E20" s="24" t="str">
        <f>VLOOKUP(B20:B20,'[1]partants-émargement'!$A$4:$G$100,4)</f>
        <v>ES Torigni</v>
      </c>
      <c r="F20" s="25">
        <f>VLOOKUP(B20:B20,'[1]partants-émargement'!$A$4:$G$100,5)</f>
        <v>1750093291</v>
      </c>
      <c r="G20" s="13" t="str">
        <f>VLOOKUP(B20:B20,'[1]partants-émargement'!$A$4:$G$100,6)</f>
        <v>M</v>
      </c>
      <c r="H20" s="13">
        <f>VLOOKUP(B20:B20,'[1]partants-émargement'!$A$4:$G$100,7)</f>
        <v>2</v>
      </c>
      <c r="I20" s="8"/>
      <c r="J20" s="8">
        <v>1</v>
      </c>
      <c r="K20" s="5">
        <f>SUM(I20:J20)</f>
        <v>1</v>
      </c>
      <c r="L20" s="8">
        <v>3</v>
      </c>
      <c r="M20" s="8">
        <v>2</v>
      </c>
      <c r="N20" s="5">
        <f>SUM(K20:M20)</f>
        <v>6</v>
      </c>
      <c r="O20" s="8">
        <v>6</v>
      </c>
      <c r="P20" s="8">
        <v>4</v>
      </c>
      <c r="Q20" s="5">
        <f>SUM(N20:P20)</f>
        <v>16</v>
      </c>
      <c r="R20" s="8">
        <v>4</v>
      </c>
      <c r="S20" s="8">
        <v>3</v>
      </c>
      <c r="T20" s="5">
        <f>SUM(Q20:S20)</f>
        <v>23</v>
      </c>
      <c r="U20" s="8"/>
      <c r="V20" s="8"/>
      <c r="W20" s="5">
        <f>SUM(T20:V20)</f>
        <v>23</v>
      </c>
      <c r="X20" s="8"/>
      <c r="Y20" s="8"/>
      <c r="Z20" s="31">
        <f>SUM(W20:Y20)</f>
        <v>23</v>
      </c>
      <c r="AA20" s="12"/>
    </row>
    <row r="21" spans="1:27" ht="21.75" customHeight="1">
      <c r="A21" s="8">
        <v>8</v>
      </c>
      <c r="B21" s="8">
        <v>37</v>
      </c>
      <c r="C21" s="24" t="str">
        <f>VLOOKUP(B21:B21,'[1]partants-émargement'!$A$4:$G$100,2)</f>
        <v>COSNEFROY</v>
      </c>
      <c r="D21" s="24" t="str">
        <f>VLOOKUP(B21:B21,'[1]partants-émargement'!$A$4:$G$100,3)</f>
        <v>Alexis</v>
      </c>
      <c r="E21" s="24" t="str">
        <f>VLOOKUP(B21:B21,'[1]partants-émargement'!$A$4:$G$100,4)</f>
        <v>UC Bricquebec</v>
      </c>
      <c r="F21" s="25">
        <f>VLOOKUP(B21:B21,'[1]partants-émargement'!$A$4:$G$100,5)</f>
        <v>1750217091</v>
      </c>
      <c r="G21" s="13" t="str">
        <f>VLOOKUP(B21:B21,'[1]partants-émargement'!$A$4:$G$100,6)</f>
        <v>M</v>
      </c>
      <c r="H21" s="13">
        <f>VLOOKUP(B21:B21,'[1]partants-émargement'!$A$4:$G$100,7)</f>
        <v>1</v>
      </c>
      <c r="I21" s="8">
        <v>8</v>
      </c>
      <c r="J21" s="8">
        <v>5</v>
      </c>
      <c r="K21" s="5">
        <f>SUM(I21:J21)</f>
        <v>13</v>
      </c>
      <c r="L21" s="8"/>
      <c r="M21" s="8"/>
      <c r="N21" s="5">
        <f>SUM(K21:M21)</f>
        <v>13</v>
      </c>
      <c r="O21" s="8">
        <v>5</v>
      </c>
      <c r="P21" s="8">
        <v>5</v>
      </c>
      <c r="Q21" s="5">
        <f>SUM(N21:P21)</f>
        <v>23</v>
      </c>
      <c r="R21" s="8"/>
      <c r="S21" s="8"/>
      <c r="T21" s="5">
        <f>SUM(Q21:S21)</f>
        <v>23</v>
      </c>
      <c r="U21" s="8"/>
      <c r="V21" s="8"/>
      <c r="W21" s="5">
        <f>SUM(T21:V21)</f>
        <v>23</v>
      </c>
      <c r="X21" s="8"/>
      <c r="Y21" s="8"/>
      <c r="Z21" s="31">
        <f>SUM(W21:Y21)</f>
        <v>23</v>
      </c>
      <c r="AA21" s="12"/>
    </row>
    <row r="22" spans="1:27" ht="21.75" customHeight="1">
      <c r="A22" s="8">
        <v>10</v>
      </c>
      <c r="B22" s="8">
        <v>33</v>
      </c>
      <c r="C22" s="24" t="str">
        <f>VLOOKUP(B22:B22,'[1]partants-émargement'!$A$4:$G$100,2)</f>
        <v>LEVOY</v>
      </c>
      <c r="D22" s="24" t="str">
        <f>VLOOKUP(B22:B22,'[1]partants-émargement'!$A$4:$G$100,3)</f>
        <v>Lucas</v>
      </c>
      <c r="E22" s="24" t="str">
        <f>VLOOKUP(B22:B22,'[1]partants-émargement'!$A$4:$G$100,4)</f>
        <v>AG Orval Coutances</v>
      </c>
      <c r="F22" s="25">
        <f>VLOOKUP(B22:B22,'[1]partants-émargement'!$A$4:$G$100,5)</f>
        <v>1750041373</v>
      </c>
      <c r="G22" s="13" t="str">
        <f>VLOOKUP(B22:B22,'[1]partants-émargement'!$A$4:$G$100,6)</f>
        <v>M</v>
      </c>
      <c r="H22" s="13">
        <f>VLOOKUP(B22:B22,'[1]partants-émargement'!$A$4:$G$100,7)</f>
        <v>2</v>
      </c>
      <c r="I22" s="8">
        <v>2</v>
      </c>
      <c r="J22" s="8">
        <v>3</v>
      </c>
      <c r="K22" s="5">
        <f>SUM(I22:J22)</f>
        <v>5</v>
      </c>
      <c r="L22" s="8">
        <v>4</v>
      </c>
      <c r="M22" s="8">
        <v>4</v>
      </c>
      <c r="N22" s="5">
        <f>SUM(K22:M22)</f>
        <v>13</v>
      </c>
      <c r="O22" s="8">
        <v>2</v>
      </c>
      <c r="P22" s="8">
        <v>1</v>
      </c>
      <c r="Q22" s="5">
        <f>SUM(N22:P22)</f>
        <v>16</v>
      </c>
      <c r="R22" s="8"/>
      <c r="S22" s="8">
        <v>4</v>
      </c>
      <c r="T22" s="5">
        <f>SUM(Q22:S22)</f>
        <v>20</v>
      </c>
      <c r="U22" s="8"/>
      <c r="V22" s="8"/>
      <c r="W22" s="5">
        <f>SUM(T22:V22)</f>
        <v>20</v>
      </c>
      <c r="X22" s="8"/>
      <c r="Y22" s="8"/>
      <c r="Z22" s="31">
        <f>SUM(W22:Y22)</f>
        <v>20</v>
      </c>
      <c r="AA22" s="12"/>
    </row>
    <row r="23" spans="1:27" ht="21.75" customHeight="1">
      <c r="A23" s="8">
        <v>11</v>
      </c>
      <c r="B23" s="8">
        <v>38</v>
      </c>
      <c r="C23" s="24" t="str">
        <f>VLOOKUP(B23:B23,'[1]partants-émargement'!$A$4:$G$100,2)</f>
        <v>LE GOFF</v>
      </c>
      <c r="D23" s="24" t="str">
        <f>VLOOKUP(B23:B23,'[1]partants-émargement'!$A$4:$G$100,3)</f>
        <v>Pierre</v>
      </c>
      <c r="E23" s="24" t="str">
        <f>VLOOKUP(B23:B23,'[1]partants-émargement'!$A$4:$G$100,4)</f>
        <v>UC Bricquebec</v>
      </c>
      <c r="F23" s="25">
        <f>VLOOKUP(B23:B23,'[1]partants-émargement'!$A$4:$G$100,5)</f>
        <v>1750217200</v>
      </c>
      <c r="G23" s="13" t="str">
        <f>VLOOKUP(B23:B23,'[1]partants-émargement'!$A$4:$G$100,6)</f>
        <v>M</v>
      </c>
      <c r="H23" s="13">
        <f>VLOOKUP(B23:B23,'[1]partants-émargement'!$A$4:$G$100,7)</f>
        <v>2</v>
      </c>
      <c r="I23" s="8">
        <v>7</v>
      </c>
      <c r="J23" s="8"/>
      <c r="K23" s="5">
        <f>SUM(I23:J23)</f>
        <v>7</v>
      </c>
      <c r="L23" s="8">
        <v>1</v>
      </c>
      <c r="M23" s="8">
        <v>3</v>
      </c>
      <c r="N23" s="5">
        <f>SUM(K23:M23)</f>
        <v>11</v>
      </c>
      <c r="O23" s="8"/>
      <c r="P23" s="8">
        <v>3</v>
      </c>
      <c r="Q23" s="5">
        <f>SUM(N23:P23)</f>
        <v>14</v>
      </c>
      <c r="R23" s="8"/>
      <c r="S23" s="8"/>
      <c r="T23" s="5">
        <f>SUM(Q23:S23)</f>
        <v>14</v>
      </c>
      <c r="U23" s="8"/>
      <c r="V23" s="8"/>
      <c r="W23" s="5">
        <f>SUM(T23:V23)</f>
        <v>14</v>
      </c>
      <c r="X23" s="8"/>
      <c r="Y23" s="8"/>
      <c r="Z23" s="31">
        <f>SUM(W23:Y23)</f>
        <v>14</v>
      </c>
      <c r="AA23" s="12"/>
    </row>
    <row r="24" spans="1:27" ht="21.75" customHeight="1">
      <c r="A24" s="8">
        <v>12</v>
      </c>
      <c r="B24" s="8">
        <v>41</v>
      </c>
      <c r="C24" s="24" t="str">
        <f>VLOOKUP(B24:B24,'[1]partants-émargement'!$A$4:$G$100,2)</f>
        <v>BOURGNEUF MONCLAIR</v>
      </c>
      <c r="D24" s="24" t="str">
        <f>VLOOKUP(B24:B24,'[1]partants-émargement'!$A$4:$G$100,3)</f>
        <v>Lilian</v>
      </c>
      <c r="E24" s="24" t="str">
        <f>VLOOKUP(B24:B24,'[1]partants-émargement'!$A$4:$G$100,4)</f>
        <v>VC Saint Hilaire</v>
      </c>
      <c r="F24" s="25">
        <f>VLOOKUP(B24:B24,'[1]partants-émargement'!$A$4:$G$100,5)</f>
        <v>1750005126</v>
      </c>
      <c r="G24" s="13" t="str">
        <f>VLOOKUP(B24:B24,'[1]partants-émargement'!$A$4:$G$100,6)</f>
        <v>M</v>
      </c>
      <c r="H24" s="13">
        <f>VLOOKUP(B24:B24,'[1]partants-émargement'!$A$4:$G$100,7)</f>
        <v>2</v>
      </c>
      <c r="I24" s="8">
        <v>1</v>
      </c>
      <c r="J24" s="8">
        <v>2</v>
      </c>
      <c r="K24" s="5">
        <f>SUM(I24:J24)</f>
        <v>3</v>
      </c>
      <c r="L24" s="8"/>
      <c r="M24" s="8"/>
      <c r="N24" s="5">
        <f>SUM(K24:M24)</f>
        <v>3</v>
      </c>
      <c r="O24" s="8"/>
      <c r="P24" s="8"/>
      <c r="Q24" s="5">
        <f>SUM(N24:P24)</f>
        <v>3</v>
      </c>
      <c r="R24" s="8">
        <v>3</v>
      </c>
      <c r="S24" s="8">
        <v>2</v>
      </c>
      <c r="T24" s="5">
        <f>SUM(Q24:S24)</f>
        <v>8</v>
      </c>
      <c r="U24" s="8"/>
      <c r="V24" s="8"/>
      <c r="W24" s="5">
        <f>SUM(T24:V24)</f>
        <v>8</v>
      </c>
      <c r="X24" s="8"/>
      <c r="Y24" s="8"/>
      <c r="Z24" s="31">
        <f>SUM(W24:Y24)</f>
        <v>8</v>
      </c>
      <c r="AA24" s="12"/>
    </row>
    <row r="25" spans="1:27" ht="21.75" customHeight="1">
      <c r="A25" s="8">
        <v>13</v>
      </c>
      <c r="B25" s="8">
        <v>27</v>
      </c>
      <c r="C25" s="24" t="str">
        <f>VLOOKUP(B25:B25,'[2]partants-émargement'!$A$4:$G$74,2)</f>
        <v>DOYERE</v>
      </c>
      <c r="D25" s="24" t="str">
        <f>VLOOKUP(B25:B25,'[2]partants-émargement'!$A$4:$G$74,3)</f>
        <v>Romain</v>
      </c>
      <c r="E25" s="24" t="str">
        <f>VLOOKUP(B25:B25,'[2]partants-émargement'!$A$4:$G$74,4)</f>
        <v>Périers Cyclisme</v>
      </c>
      <c r="F25" s="25">
        <f>VLOOKUP(B25:B25,'[2]partants-émargement'!$A$4:$G$74,5)</f>
        <v>1750465163</v>
      </c>
      <c r="G25" s="13" t="str">
        <f>VLOOKUP(B25:B25,'[2]partants-émargement'!$A$4:$G$74,6)</f>
        <v>M</v>
      </c>
      <c r="H25" s="13">
        <f>VLOOKUP(B25:B25,'[2]partants-émargement'!$A$4:$G$74,7)</f>
        <v>2</v>
      </c>
      <c r="I25" s="8"/>
      <c r="J25" s="8"/>
      <c r="K25" s="5">
        <f>SUM(I25:J25)</f>
        <v>0</v>
      </c>
      <c r="L25" s="8">
        <v>2</v>
      </c>
      <c r="M25" s="8">
        <v>1</v>
      </c>
      <c r="N25" s="5">
        <f>SUM(K25:M25)</f>
        <v>3</v>
      </c>
      <c r="O25" s="8"/>
      <c r="P25" s="8"/>
      <c r="Q25" s="5">
        <f>SUM(N25:P25)</f>
        <v>3</v>
      </c>
      <c r="R25" s="8"/>
      <c r="S25" s="8"/>
      <c r="T25" s="5">
        <f>SUM(Q25:S25)</f>
        <v>3</v>
      </c>
      <c r="U25" s="8"/>
      <c r="V25" s="8"/>
      <c r="W25" s="5">
        <f>SUM(T25:V25)</f>
        <v>3</v>
      </c>
      <c r="X25" s="8"/>
      <c r="Y25" s="8"/>
      <c r="Z25" s="31">
        <f>SUM(W25:Y25)</f>
        <v>3</v>
      </c>
      <c r="AA25" s="12"/>
    </row>
    <row r="26" spans="1:27" ht="21.75" customHeight="1">
      <c r="A26" s="8">
        <v>14</v>
      </c>
      <c r="B26" s="8">
        <v>43</v>
      </c>
      <c r="C26" s="24" t="str">
        <f>VLOOKUP(B26:B26,'[1]partants-émargement'!$A$4:$G$100,2)</f>
        <v>LEPELTIER</v>
      </c>
      <c r="D26" s="24" t="str">
        <f>VLOOKUP(B26:B26,'[1]partants-émargement'!$A$4:$G$100,3)</f>
        <v>Hugo</v>
      </c>
      <c r="E26" s="24" t="str">
        <f>VLOOKUP(B26:B26,'[1]partants-émargement'!$A$4:$G$100,4)</f>
        <v>VC Saint Lô</v>
      </c>
      <c r="F26" s="25">
        <f>VLOOKUP(B26:B26,'[1]partants-émargement'!$A$4:$G$100,5)</f>
        <v>1750349150</v>
      </c>
      <c r="G26" s="13" t="str">
        <f>VLOOKUP(B26:B26,'[1]partants-émargement'!$A$4:$G$100,6)</f>
        <v>M</v>
      </c>
      <c r="H26" s="13">
        <f>VLOOKUP(B26:B26,'[1]partants-émargement'!$A$4:$G$100,7)</f>
        <v>1</v>
      </c>
      <c r="I26" s="8"/>
      <c r="J26" s="8"/>
      <c r="K26" s="5">
        <f>SUM(I26:J26)</f>
        <v>0</v>
      </c>
      <c r="L26" s="8"/>
      <c r="M26" s="8"/>
      <c r="N26" s="5">
        <f>SUM(K26:M26)</f>
        <v>0</v>
      </c>
      <c r="O26" s="8">
        <v>1</v>
      </c>
      <c r="P26" s="8"/>
      <c r="Q26" s="5">
        <f>SUM(N26:P26)</f>
        <v>1</v>
      </c>
      <c r="R26" s="8"/>
      <c r="S26" s="8"/>
      <c r="T26" s="5">
        <f>SUM(Q26:S26)</f>
        <v>1</v>
      </c>
      <c r="U26" s="8"/>
      <c r="V26" s="8"/>
      <c r="W26" s="5">
        <f>SUM(T26:V26)</f>
        <v>1</v>
      </c>
      <c r="X26" s="8"/>
      <c r="Y26" s="8"/>
      <c r="Z26" s="31">
        <f>SUM(W26:Y26)</f>
        <v>1</v>
      </c>
      <c r="AA26" s="12"/>
    </row>
    <row r="27" spans="1:26" ht="21.75" customHeight="1">
      <c r="A27" s="8"/>
      <c r="B27" s="8">
        <v>45</v>
      </c>
      <c r="C27" s="24" t="str">
        <f>VLOOKUP(B27:B27,'[1]partants-émargement'!$A$4:$G$100,2)</f>
        <v>MARTIN</v>
      </c>
      <c r="D27" s="24" t="str">
        <f>VLOOKUP(B27:B27,'[1]partants-émargement'!$A$4:$G$100,3)</f>
        <v>Gaétan</v>
      </c>
      <c r="E27" s="24" t="str">
        <f>VLOOKUP(B27:B27,'[1]partants-émargement'!$A$4:$G$100,4)</f>
        <v>VC Saint Lô</v>
      </c>
      <c r="F27" s="25">
        <f>VLOOKUP(B27:B27,'[1]partants-émargement'!$A$4:$G$100,5)</f>
        <v>1750349071</v>
      </c>
      <c r="G27" s="13" t="str">
        <f>VLOOKUP(B27:B27,'[1]partants-émargement'!$A$4:$G$100,6)</f>
        <v>M</v>
      </c>
      <c r="H27" s="13">
        <f>VLOOKUP(B27:B27,'[1]partants-émargement'!$A$4:$G$100,7)</f>
        <v>1</v>
      </c>
      <c r="I27" s="8"/>
      <c r="J27" s="8"/>
      <c r="K27" s="5">
        <f>SUM(I27:J27)</f>
        <v>0</v>
      </c>
      <c r="L27" s="8"/>
      <c r="M27" s="8"/>
      <c r="N27" s="5">
        <f>SUM(K27:M27)</f>
        <v>0</v>
      </c>
      <c r="O27" s="8"/>
      <c r="P27" s="8"/>
      <c r="Q27" s="5">
        <f>SUM(N27:P27)</f>
        <v>0</v>
      </c>
      <c r="R27" s="6"/>
      <c r="S27" s="6"/>
      <c r="T27" s="4">
        <f>SUM(Q27:S27)</f>
        <v>0</v>
      </c>
      <c r="U27" s="6"/>
      <c r="V27" s="6"/>
      <c r="W27" s="4">
        <f>SUM(T27:V27)</f>
        <v>0</v>
      </c>
      <c r="X27" s="6"/>
      <c r="Y27" s="6"/>
      <c r="Z27" s="32">
        <f>SUM(W27:Y27)</f>
        <v>0</v>
      </c>
    </row>
    <row r="28" spans="1:17" ht="21.75" customHeight="1">
      <c r="A28" s="11"/>
      <c r="B28" s="11"/>
      <c r="C28" s="12"/>
      <c r="D28" s="12"/>
      <c r="E28" s="11"/>
      <c r="F28" s="11"/>
      <c r="G28" s="11"/>
      <c r="H28" s="11"/>
      <c r="I28" s="11"/>
      <c r="J28" s="11"/>
      <c r="K28" s="11"/>
      <c r="N28" s="11"/>
      <c r="O28" s="11"/>
      <c r="P28" s="11"/>
      <c r="Q28" s="11"/>
    </row>
    <row r="29" ht="21.75" customHeight="1"/>
    <row r="30" ht="21.75" customHeight="1"/>
  </sheetData>
  <sheetProtection/>
  <mergeCells count="15">
    <mergeCell ref="I11:K11"/>
    <mergeCell ref="A8:Z8"/>
    <mergeCell ref="A2:Z2"/>
    <mergeCell ref="A10:Z10"/>
    <mergeCell ref="U3:W3"/>
    <mergeCell ref="R3:T3"/>
    <mergeCell ref="I3:K3"/>
    <mergeCell ref="L3:N3"/>
    <mergeCell ref="O3:Q3"/>
    <mergeCell ref="L11:N11"/>
    <mergeCell ref="O11:Q11"/>
    <mergeCell ref="R11:T11"/>
    <mergeCell ref="U11:W11"/>
    <mergeCell ref="X3:Z3"/>
    <mergeCell ref="X11:Z11"/>
  </mergeCells>
  <printOptions horizontalCentered="1"/>
  <pageMargins left="0" right="0" top="0" bottom="0" header="0.5118110236220472" footer="0.5118110236220472"/>
  <pageSetup orientation="landscape" paperSize="9" r:id="rId1"/>
  <headerFooter alignWithMargins="0">
    <oddHeader>&amp;C&amp;"Times New Roman,Gras italique"&amp;12
&amp;R&amp;"Comic Sans MS,Gras"
&amp;"Times New Roman,Gras"
</oddHeader>
    <oddFooter>&amp;R&amp;"Comic Sans MS,Gras"&amp;10Page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49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5.28125" style="7" customWidth="1"/>
    <col min="2" max="2" width="5.140625" style="7" customWidth="1"/>
    <col min="3" max="3" width="14.7109375" style="3" customWidth="1"/>
    <col min="4" max="4" width="15.140625" style="3" bestFit="1" customWidth="1"/>
    <col min="5" max="5" width="21.28125" style="7" bestFit="1" customWidth="1"/>
    <col min="6" max="6" width="13.8515625" style="7" hidden="1" customWidth="1"/>
    <col min="7" max="8" width="4.00390625" style="7" customWidth="1"/>
    <col min="9" max="11" width="6.7109375" style="7" hidden="1" customWidth="1"/>
    <col min="12" max="13" width="6.7109375" style="11" hidden="1" customWidth="1"/>
    <col min="14" max="14" width="6.7109375" style="7" hidden="1" customWidth="1"/>
    <col min="15" max="16" width="8.7109375" style="7" hidden="1" customWidth="1"/>
    <col min="17" max="20" width="6.7109375" style="7" customWidth="1"/>
    <col min="21" max="26" width="6.7109375" style="7" hidden="1" customWidth="1"/>
    <col min="27" max="16384" width="11.421875" style="3" customWidth="1"/>
  </cols>
  <sheetData>
    <row r="1" spans="1:26" ht="30" customHeight="1">
      <c r="A1" s="17" t="str">
        <f>+'min + fém M-C'!A1</f>
        <v>CHALLENGE Marcel JAMME  -  2012</v>
      </c>
      <c r="B1" s="19"/>
      <c r="C1" s="17"/>
      <c r="D1" s="17"/>
      <c r="E1" s="17"/>
      <c r="F1" s="17"/>
      <c r="G1" s="17"/>
      <c r="H1" s="17"/>
      <c r="I1" s="17"/>
      <c r="J1" s="17"/>
      <c r="K1" s="17"/>
      <c r="L1" s="26"/>
      <c r="M1" s="26"/>
      <c r="N1" s="17"/>
      <c r="O1" s="17"/>
      <c r="P1" s="17"/>
      <c r="Q1" s="17"/>
      <c r="R1" s="17"/>
      <c r="S1" s="17"/>
      <c r="T1" s="17"/>
      <c r="U1" s="17"/>
      <c r="V1" s="23"/>
      <c r="W1" s="17"/>
      <c r="X1" s="17"/>
      <c r="Y1" s="23"/>
      <c r="Z1" s="17"/>
    </row>
    <row r="2" spans="1:26" ht="30" customHeight="1">
      <c r="A2" s="39" t="s">
        <v>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30" customHeight="1">
      <c r="A3" s="1"/>
      <c r="B3" s="1"/>
      <c r="C3" s="2"/>
      <c r="D3" s="2"/>
      <c r="E3" s="1"/>
      <c r="F3" s="1"/>
      <c r="G3" s="1"/>
      <c r="H3" s="1"/>
      <c r="I3" s="40">
        <v>41005</v>
      </c>
      <c r="J3" s="41"/>
      <c r="K3" s="42"/>
      <c r="L3" s="41">
        <v>41040</v>
      </c>
      <c r="M3" s="41"/>
      <c r="N3" s="42"/>
      <c r="O3" s="40">
        <v>41054</v>
      </c>
      <c r="P3" s="41"/>
      <c r="Q3" s="42"/>
      <c r="R3" s="46">
        <v>41082</v>
      </c>
      <c r="S3" s="47"/>
      <c r="T3" s="48"/>
      <c r="U3" s="46"/>
      <c r="V3" s="47"/>
      <c r="W3" s="48"/>
      <c r="X3" s="46"/>
      <c r="Y3" s="47"/>
      <c r="Z3" s="48"/>
    </row>
    <row r="4" spans="1:26" ht="19.5" customHeight="1">
      <c r="A4" s="4" t="s">
        <v>4</v>
      </c>
      <c r="B4" s="4" t="s">
        <v>3</v>
      </c>
      <c r="C4" s="4" t="s">
        <v>0</v>
      </c>
      <c r="D4" s="4" t="s">
        <v>1</v>
      </c>
      <c r="E4" s="4" t="s">
        <v>2</v>
      </c>
      <c r="F4" s="4"/>
      <c r="G4" s="4" t="s">
        <v>9</v>
      </c>
      <c r="H4" s="4" t="s">
        <v>9</v>
      </c>
      <c r="I4" s="4" t="s">
        <v>14</v>
      </c>
      <c r="J4" s="5" t="s">
        <v>12</v>
      </c>
      <c r="K4" s="5" t="s">
        <v>5</v>
      </c>
      <c r="L4" s="5" t="s">
        <v>13</v>
      </c>
      <c r="M4" s="5" t="s">
        <v>10</v>
      </c>
      <c r="N4" s="5" t="s">
        <v>5</v>
      </c>
      <c r="O4" s="4" t="s">
        <v>20</v>
      </c>
      <c r="P4" s="4" t="s">
        <v>14</v>
      </c>
      <c r="Q4" s="5" t="s">
        <v>5</v>
      </c>
      <c r="R4" s="4" t="s">
        <v>18</v>
      </c>
      <c r="S4" s="4" t="s">
        <v>12</v>
      </c>
      <c r="T4" s="5" t="s">
        <v>5</v>
      </c>
      <c r="U4" s="4" t="s">
        <v>13</v>
      </c>
      <c r="V4" s="5" t="s">
        <v>20</v>
      </c>
      <c r="W4" s="5" t="s">
        <v>5</v>
      </c>
      <c r="X4" s="4" t="s">
        <v>21</v>
      </c>
      <c r="Y4" s="5" t="s">
        <v>12</v>
      </c>
      <c r="Z4" s="5" t="s">
        <v>5</v>
      </c>
    </row>
    <row r="5" spans="1:26" s="12" customFormat="1" ht="19.5" customHeight="1">
      <c r="A5" s="8">
        <v>1</v>
      </c>
      <c r="B5" s="8">
        <v>37</v>
      </c>
      <c r="C5" s="24" t="str">
        <f>VLOOKUP(B5:B5,'[2]partants-émargement'!$A$4:$G$74,2)</f>
        <v>ROBIN</v>
      </c>
      <c r="D5" s="24" t="str">
        <f>VLOOKUP(B5:B5,'[2]partants-émargement'!$A$4:$G$74,3)</f>
        <v>Marie Charlotte</v>
      </c>
      <c r="E5" s="24" t="str">
        <f>VLOOKUP(B5:B5,'[2]partants-émargement'!$A$4:$G$74,4)</f>
        <v>AG Orval Coutances</v>
      </c>
      <c r="F5" s="25">
        <f>VLOOKUP(B5:B5,'[2]partants-émargement'!$A$4:$G$74,5)</f>
        <v>1750041371</v>
      </c>
      <c r="G5" s="13" t="str">
        <f>VLOOKUP(B5:B5,'[2]partants-émargement'!$A$4:$G$74,6)</f>
        <v>DJ</v>
      </c>
      <c r="H5" s="13">
        <f>VLOOKUP(B5:B5,'[2]partants-émargement'!$A$4:$G$74,7)</f>
        <v>1</v>
      </c>
      <c r="I5" s="13"/>
      <c r="J5" s="8"/>
      <c r="K5" s="5">
        <f>SUM(I5:J5)</f>
        <v>0</v>
      </c>
      <c r="L5" s="8">
        <v>10</v>
      </c>
      <c r="M5" s="8">
        <v>10</v>
      </c>
      <c r="N5" s="5">
        <f>SUM(K5:M5)</f>
        <v>20</v>
      </c>
      <c r="O5" s="8">
        <v>10</v>
      </c>
      <c r="P5" s="8">
        <v>10</v>
      </c>
      <c r="Q5" s="5">
        <f>SUM(N5:P5)</f>
        <v>40</v>
      </c>
      <c r="R5" s="8"/>
      <c r="S5" s="8"/>
      <c r="T5" s="5">
        <f>SUM(Q5:S5)</f>
        <v>40</v>
      </c>
      <c r="U5" s="8"/>
      <c r="V5" s="8"/>
      <c r="W5" s="5">
        <f>SUM(T5:V5)</f>
        <v>40</v>
      </c>
      <c r="X5" s="8"/>
      <c r="Y5" s="8"/>
      <c r="Z5" s="5">
        <f>SUM(W5:Y5)</f>
        <v>40</v>
      </c>
    </row>
    <row r="6" spans="1:26" s="63" customFormat="1" ht="19.5" customHeight="1">
      <c r="A6" s="8">
        <v>2</v>
      </c>
      <c r="B6" s="8">
        <v>27</v>
      </c>
      <c r="C6" s="24" t="str">
        <f>VLOOKUP(B6:B6,'[1]partants-émargement'!$A$4:$G$100,2)</f>
        <v>FOSSE</v>
      </c>
      <c r="D6" s="24" t="str">
        <f>VLOOKUP(B6:B6,'[1]partants-émargement'!$A$4:$G$100,3)</f>
        <v>Mélanie</v>
      </c>
      <c r="E6" s="24" t="str">
        <f>VLOOKUP(B6:B6,'[1]partants-émargement'!$A$4:$G$100,4)</f>
        <v>USSAPB</v>
      </c>
      <c r="F6" s="25">
        <f>VLOOKUP(B6:B6,'[1]partants-émargement'!$A$4:$G$100,5)</f>
        <v>1776023386</v>
      </c>
      <c r="G6" s="13" t="str">
        <f>VLOOKUP(B6:B6,'[1]partants-émargement'!$A$4:$G$100,6)</f>
        <v>DJ</v>
      </c>
      <c r="H6" s="13">
        <f>VLOOKUP(B6:B6,'[1]partants-émargement'!$A$4:$G$100,7)</f>
        <v>2</v>
      </c>
      <c r="I6" s="13">
        <v>10</v>
      </c>
      <c r="J6" s="8">
        <v>10</v>
      </c>
      <c r="K6" s="5">
        <f>SUM(I6:J6)</f>
        <v>20</v>
      </c>
      <c r="L6" s="27"/>
      <c r="M6" s="27"/>
      <c r="N6" s="5">
        <f>SUM(K6:M6)</f>
        <v>20</v>
      </c>
      <c r="O6" s="27"/>
      <c r="P6" s="27"/>
      <c r="Q6" s="5">
        <f>SUM(N6:P6)</f>
        <v>20</v>
      </c>
      <c r="R6" s="8">
        <v>9</v>
      </c>
      <c r="S6" s="8">
        <v>10</v>
      </c>
      <c r="T6" s="5">
        <f>SUM(Q6:S6)</f>
        <v>39</v>
      </c>
      <c r="U6" s="27"/>
      <c r="V6" s="27"/>
      <c r="W6" s="5">
        <f>SUM(T6:V6)</f>
        <v>39</v>
      </c>
      <c r="X6" s="27"/>
      <c r="Y6" s="27"/>
      <c r="Z6" s="5">
        <f>SUM(W6:Y6)</f>
        <v>39</v>
      </c>
    </row>
    <row r="7" spans="1:26" s="12" customFormat="1" ht="19.5" customHeight="1">
      <c r="A7" s="8">
        <v>3</v>
      </c>
      <c r="B7" s="8">
        <v>31</v>
      </c>
      <c r="C7" s="24" t="str">
        <f>VLOOKUP(B7:B7,'[4]partants-émargement'!$A$4:$G$74,2)</f>
        <v>RAULLINE</v>
      </c>
      <c r="D7" s="24" t="str">
        <f>VLOOKUP(B7:B7,'[4]partants-émargement'!$A$4:$G$74,3)</f>
        <v>Elise</v>
      </c>
      <c r="E7" s="24" t="str">
        <f>VLOOKUP(B7:B7,'[4]partants-émargement'!$A$4:$G$74,4)</f>
        <v>VC Saint Lô</v>
      </c>
      <c r="F7" s="25">
        <f>VLOOKUP(B7:B7,'[4]partants-émargement'!$A$4:$G$74,5)</f>
        <v>1750349159</v>
      </c>
      <c r="G7" s="13" t="str">
        <f>VLOOKUP(B7:B7,'[4]partants-émargement'!$A$4:$G$74,6)</f>
        <v>DJ</v>
      </c>
      <c r="H7" s="13">
        <f>VLOOKUP(B7:B7,'[4]partants-émargement'!$A$4:$G$74,7)</f>
        <v>1</v>
      </c>
      <c r="I7" s="13"/>
      <c r="J7" s="8"/>
      <c r="K7" s="5"/>
      <c r="L7" s="8"/>
      <c r="M7" s="8"/>
      <c r="N7" s="5"/>
      <c r="O7" s="8"/>
      <c r="P7" s="8"/>
      <c r="Q7" s="5">
        <f>SUM(N7:P7)</f>
        <v>0</v>
      </c>
      <c r="R7" s="8">
        <v>10</v>
      </c>
      <c r="S7" s="8">
        <v>9</v>
      </c>
      <c r="T7" s="5">
        <f>SUM(Q7:S7)</f>
        <v>19</v>
      </c>
      <c r="U7" s="8"/>
      <c r="V7" s="8"/>
      <c r="W7" s="5"/>
      <c r="X7" s="8"/>
      <c r="Y7" s="8"/>
      <c r="Z7" s="5"/>
    </row>
    <row r="8" spans="1:26" s="12" customFormat="1" ht="19.5" customHeight="1">
      <c r="A8" s="8">
        <v>4</v>
      </c>
      <c r="B8" s="8">
        <v>26</v>
      </c>
      <c r="C8" s="24" t="str">
        <f>VLOOKUP(B8:B8,'[1]partants-émargement'!$A$4:$G$100,2)</f>
        <v>PELLETAN</v>
      </c>
      <c r="D8" s="24" t="str">
        <f>VLOOKUP(B8:B8,'[1]partants-émargement'!$A$4:$G$100,3)</f>
        <v>Samantha</v>
      </c>
      <c r="E8" s="24" t="str">
        <f>VLOOKUP(B8:B8,'[1]partants-émargement'!$A$4:$G$100,4)</f>
        <v>UC Ifs Hérouville</v>
      </c>
      <c r="F8" s="25">
        <f>VLOOKUP(B8:B8,'[1]partants-émargement'!$A$4:$G$100,5)</f>
        <v>1714192062</v>
      </c>
      <c r="G8" s="13" t="str">
        <f>VLOOKUP(B8:B8,'[1]partants-émargement'!$A$4:$G$100,6)</f>
        <v>DJ</v>
      </c>
      <c r="H8" s="13">
        <f>VLOOKUP(B8:B8,'[1]partants-émargement'!$A$4:$G$100,7)</f>
        <v>1</v>
      </c>
      <c r="I8" s="13">
        <v>9</v>
      </c>
      <c r="J8" s="8">
        <v>9</v>
      </c>
      <c r="K8" s="5">
        <f>SUM(I8:J8)</f>
        <v>18</v>
      </c>
      <c r="L8" s="8"/>
      <c r="M8" s="8"/>
      <c r="N8" s="5">
        <f>SUM(K8:M8)</f>
        <v>18</v>
      </c>
      <c r="O8" s="8"/>
      <c r="P8" s="8"/>
      <c r="Q8" s="5">
        <f>SUM(N8:P8)</f>
        <v>18</v>
      </c>
      <c r="R8" s="8"/>
      <c r="S8" s="8"/>
      <c r="T8" s="5">
        <f>SUM(Q8:S8)</f>
        <v>18</v>
      </c>
      <c r="U8" s="8"/>
      <c r="V8" s="8"/>
      <c r="W8" s="5">
        <f>SUM(T8:V8)</f>
        <v>18</v>
      </c>
      <c r="X8" s="8"/>
      <c r="Y8" s="8"/>
      <c r="Z8" s="5">
        <f>SUM(W8:Y8)</f>
        <v>18</v>
      </c>
    </row>
    <row r="9" spans="1:26" s="20" customFormat="1" ht="21.75" customHeight="1">
      <c r="A9" s="55" t="s">
        <v>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ht="30" customHeight="1">
      <c r="A10" s="16"/>
      <c r="B10" s="16"/>
      <c r="C10" s="30"/>
      <c r="D10" s="30"/>
      <c r="E10" s="16"/>
      <c r="F10" s="16"/>
      <c r="G10" s="16"/>
      <c r="H10" s="16"/>
      <c r="I10" s="52">
        <v>41005</v>
      </c>
      <c r="J10" s="53"/>
      <c r="K10" s="54"/>
      <c r="L10" s="53">
        <v>41040</v>
      </c>
      <c r="M10" s="53"/>
      <c r="N10" s="54"/>
      <c r="O10" s="52">
        <v>41054</v>
      </c>
      <c r="P10" s="53"/>
      <c r="Q10" s="54"/>
      <c r="R10" s="49"/>
      <c r="S10" s="50"/>
      <c r="T10" s="51"/>
      <c r="U10" s="49"/>
      <c r="V10" s="50"/>
      <c r="W10" s="51"/>
      <c r="X10" s="49"/>
      <c r="Y10" s="50"/>
      <c r="Z10" s="51"/>
    </row>
    <row r="11" spans="1:26" ht="19.5" customHeight="1">
      <c r="A11" s="5" t="s">
        <v>4</v>
      </c>
      <c r="B11" s="5" t="s">
        <v>3</v>
      </c>
      <c r="C11" s="5" t="s">
        <v>0</v>
      </c>
      <c r="D11" s="5" t="s">
        <v>1</v>
      </c>
      <c r="E11" s="5" t="s">
        <v>2</v>
      </c>
      <c r="F11" s="5"/>
      <c r="G11" s="5" t="s">
        <v>9</v>
      </c>
      <c r="H11" s="5" t="s">
        <v>9</v>
      </c>
      <c r="I11" s="5" t="s">
        <v>14</v>
      </c>
      <c r="J11" s="5" t="s">
        <v>12</v>
      </c>
      <c r="K11" s="5" t="s">
        <v>5</v>
      </c>
      <c r="L11" s="5" t="s">
        <v>13</v>
      </c>
      <c r="M11" s="5" t="s">
        <v>10</v>
      </c>
      <c r="N11" s="5" t="s">
        <v>5</v>
      </c>
      <c r="O11" s="5" t="s">
        <v>20</v>
      </c>
      <c r="P11" s="5" t="s">
        <v>14</v>
      </c>
      <c r="Q11" s="5" t="s">
        <v>5</v>
      </c>
      <c r="R11" s="5" t="s">
        <v>18</v>
      </c>
      <c r="S11" s="5" t="s">
        <v>12</v>
      </c>
      <c r="T11" s="5" t="s">
        <v>5</v>
      </c>
      <c r="U11" s="5" t="s">
        <v>13</v>
      </c>
      <c r="V11" s="5" t="s">
        <v>20</v>
      </c>
      <c r="W11" s="5" t="s">
        <v>5</v>
      </c>
      <c r="X11" s="5" t="s">
        <v>21</v>
      </c>
      <c r="Y11" s="5" t="s">
        <v>12</v>
      </c>
      <c r="Z11" s="31" t="s">
        <v>5</v>
      </c>
    </row>
    <row r="12" spans="1:28" ht="19.5" customHeight="1">
      <c r="A12" s="8">
        <v>1</v>
      </c>
      <c r="B12" s="8">
        <v>54</v>
      </c>
      <c r="C12" s="24" t="str">
        <f>VLOOKUP(B12:B12,'[1]partants-émargement'!$A$4:$G$100,2)</f>
        <v>LEROY</v>
      </c>
      <c r="D12" s="24" t="str">
        <f>VLOOKUP(B12:B12,'[1]partants-émargement'!$A$4:$G$100,3)</f>
        <v>Rémy</v>
      </c>
      <c r="E12" s="24" t="str">
        <f>VLOOKUP(B12:B12,'[1]partants-émargement'!$A$4:$G$100,4)</f>
        <v>AC Octeville</v>
      </c>
      <c r="F12" s="25">
        <f>VLOOKUP(B12:B12,'[1]partants-émargement'!$A$4:$G$100,5)</f>
        <v>1750190053</v>
      </c>
      <c r="G12" s="13" t="str">
        <f>VLOOKUP(B12:B12,'[1]partants-émargement'!$A$4:$G$100,6)</f>
        <v>C</v>
      </c>
      <c r="H12" s="13">
        <f>VLOOKUP(B12:B12,'[1]partants-émargement'!$A$4:$G$100,7)</f>
        <v>2</v>
      </c>
      <c r="I12" s="13">
        <v>8</v>
      </c>
      <c r="J12" s="8">
        <v>8</v>
      </c>
      <c r="K12" s="5">
        <f>SUM(I12:J12)</f>
        <v>16</v>
      </c>
      <c r="L12" s="8">
        <v>10</v>
      </c>
      <c r="M12" s="8">
        <v>8</v>
      </c>
      <c r="N12" s="5">
        <f>SUM(K12:M12)</f>
        <v>34</v>
      </c>
      <c r="O12" s="8">
        <v>10</v>
      </c>
      <c r="P12" s="8">
        <v>10</v>
      </c>
      <c r="Q12" s="5">
        <f>SUM(N12:P12)</f>
        <v>54</v>
      </c>
      <c r="R12" s="8">
        <v>4</v>
      </c>
      <c r="S12" s="8">
        <v>2</v>
      </c>
      <c r="T12" s="5">
        <f>SUM(Q12:S12)</f>
        <v>60</v>
      </c>
      <c r="U12" s="5"/>
      <c r="V12" s="5"/>
      <c r="W12" s="5">
        <f>SUM(T12:V12)</f>
        <v>60</v>
      </c>
      <c r="X12" s="8"/>
      <c r="Y12" s="8"/>
      <c r="Z12" s="31">
        <f>SUM(W12:Y12)</f>
        <v>60</v>
      </c>
      <c r="AA12" s="12"/>
      <c r="AB12" s="12"/>
    </row>
    <row r="13" spans="1:28" ht="19.5" customHeight="1">
      <c r="A13" s="8">
        <v>2</v>
      </c>
      <c r="B13" s="8">
        <v>47</v>
      </c>
      <c r="C13" s="24" t="str">
        <f>VLOOKUP(B13:B13,'[2]partants-émargement'!$A$4:$G$74,2)</f>
        <v>VILLAIN</v>
      </c>
      <c r="D13" s="24" t="str">
        <f>VLOOKUP(B13:B13,'[2]partants-émargement'!$A$4:$G$74,3)</f>
        <v>Alexandre</v>
      </c>
      <c r="E13" s="24" t="str">
        <f>VLOOKUP(B13:B13,'[2]partants-émargement'!$A$4:$G$74,4)</f>
        <v>VC Saint Lô</v>
      </c>
      <c r="F13" s="25">
        <f>VLOOKUP(B13:B13,'[2]partants-émargement'!$A$4:$G$74,5)</f>
        <v>1750349339</v>
      </c>
      <c r="G13" s="13" t="str">
        <f>VLOOKUP(B13:B13,'[2]partants-émargement'!$A$4:$G$74,6)</f>
        <v>C</v>
      </c>
      <c r="H13" s="13">
        <f>VLOOKUP(B13:B13,'[2]partants-émargement'!$A$4:$G$74,7)</f>
        <v>1</v>
      </c>
      <c r="I13" s="13">
        <v>7</v>
      </c>
      <c r="J13" s="8">
        <v>7</v>
      </c>
      <c r="K13" s="5">
        <f>SUM(I13:J13)</f>
        <v>14</v>
      </c>
      <c r="L13" s="8">
        <v>9</v>
      </c>
      <c r="M13" s="8">
        <v>10</v>
      </c>
      <c r="N13" s="5">
        <f>SUM(K13:M13)</f>
        <v>33</v>
      </c>
      <c r="O13" s="8"/>
      <c r="P13" s="8"/>
      <c r="Q13" s="5">
        <f>SUM(N13:P13)</f>
        <v>33</v>
      </c>
      <c r="R13" s="8">
        <v>8</v>
      </c>
      <c r="S13" s="8">
        <v>8</v>
      </c>
      <c r="T13" s="5">
        <f>SUM(Q13:S13)</f>
        <v>49</v>
      </c>
      <c r="U13" s="8"/>
      <c r="V13" s="8"/>
      <c r="W13" s="5">
        <f>SUM(T13:V13)</f>
        <v>49</v>
      </c>
      <c r="X13" s="8"/>
      <c r="Y13" s="8"/>
      <c r="Z13" s="31">
        <f>SUM(W13:Y13)</f>
        <v>49</v>
      </c>
      <c r="AA13" s="12"/>
      <c r="AB13" s="12"/>
    </row>
    <row r="14" spans="1:28" ht="19.5" customHeight="1">
      <c r="A14" s="8">
        <v>3</v>
      </c>
      <c r="B14" s="8">
        <v>46</v>
      </c>
      <c r="C14" s="24" t="str">
        <f>VLOOKUP(B14:B14,'[2]partants-émargement'!$A$4:$G$74,2)</f>
        <v>LESELLIER </v>
      </c>
      <c r="D14" s="24" t="str">
        <f>VLOOKUP(B14:B14,'[2]partants-émargement'!$A$4:$G$74,3)</f>
        <v>Clément</v>
      </c>
      <c r="E14" s="24" t="str">
        <f>VLOOKUP(B14:B14,'[2]partants-émargement'!$A$4:$G$74,4)</f>
        <v>VC Saint Lô</v>
      </c>
      <c r="F14" s="25">
        <f>VLOOKUP(B14:B14,'[2]partants-émargement'!$A$4:$G$74,5)</f>
        <v>1750349155</v>
      </c>
      <c r="G14" s="13" t="str">
        <f>VLOOKUP(B14:B14,'[2]partants-émargement'!$A$4:$G$74,6)</f>
        <v>C</v>
      </c>
      <c r="H14" s="13">
        <f>VLOOKUP(B14:B14,'[2]partants-émargement'!$A$4:$G$74,7)</f>
        <v>1</v>
      </c>
      <c r="I14" s="13">
        <v>7</v>
      </c>
      <c r="J14" s="8">
        <v>7</v>
      </c>
      <c r="K14" s="5">
        <f>SUM(I14:J14)</f>
        <v>14</v>
      </c>
      <c r="L14" s="8">
        <v>8</v>
      </c>
      <c r="M14" s="8">
        <v>9</v>
      </c>
      <c r="N14" s="5">
        <f>SUM(K14:M14)</f>
        <v>31</v>
      </c>
      <c r="O14" s="8"/>
      <c r="P14" s="8"/>
      <c r="Q14" s="5">
        <f>SUM(N14:P14)</f>
        <v>31</v>
      </c>
      <c r="R14" s="8">
        <v>9</v>
      </c>
      <c r="S14" s="8">
        <v>6</v>
      </c>
      <c r="T14" s="5">
        <f>SUM(Q14:S14)</f>
        <v>46</v>
      </c>
      <c r="U14" s="8"/>
      <c r="V14" s="8"/>
      <c r="W14" s="5">
        <f>SUM(T14:V14)</f>
        <v>46</v>
      </c>
      <c r="X14" s="8"/>
      <c r="Y14" s="8"/>
      <c r="Z14" s="31">
        <f>SUM(W14:Y14)</f>
        <v>46</v>
      </c>
      <c r="AA14" s="12"/>
      <c r="AB14" s="12"/>
    </row>
    <row r="15" spans="1:28" ht="19.5" customHeight="1">
      <c r="A15" s="8">
        <v>3</v>
      </c>
      <c r="B15" s="8">
        <v>51</v>
      </c>
      <c r="C15" s="24" t="str">
        <f>VLOOKUP(B15:B15,'[1]partants-émargement'!$A$4:$G$100,2)</f>
        <v>DESGRIPPES</v>
      </c>
      <c r="D15" s="24" t="str">
        <f>VLOOKUP(B15:B15,'[1]partants-émargement'!$A$4:$G$100,3)</f>
        <v>Christopher</v>
      </c>
      <c r="E15" s="24" t="str">
        <f>VLOOKUP(B15:B15,'[1]partants-émargement'!$A$4:$G$100,4)</f>
        <v>AC Octeville</v>
      </c>
      <c r="F15" s="25">
        <f>VLOOKUP(B15:B15,'[1]partants-émargement'!$A$4:$G$100,5)</f>
        <v>1750190313</v>
      </c>
      <c r="G15" s="13" t="str">
        <f>VLOOKUP(B15:B15,'[1]partants-émargement'!$A$4:$G$100,6)</f>
        <v>C</v>
      </c>
      <c r="H15" s="13">
        <f>VLOOKUP(B15:B15,'[1]partants-émargement'!$A$4:$G$100,7)</f>
        <v>1</v>
      </c>
      <c r="I15" s="13">
        <v>6</v>
      </c>
      <c r="J15" s="8">
        <v>5</v>
      </c>
      <c r="K15" s="5">
        <f>SUM(I15:J15)</f>
        <v>11</v>
      </c>
      <c r="L15" s="8">
        <v>7</v>
      </c>
      <c r="M15" s="8">
        <v>7</v>
      </c>
      <c r="N15" s="5">
        <f>SUM(K15:M15)</f>
        <v>25</v>
      </c>
      <c r="O15" s="8">
        <v>8</v>
      </c>
      <c r="P15" s="8">
        <v>9</v>
      </c>
      <c r="Q15" s="5">
        <f>SUM(N15:P15)</f>
        <v>42</v>
      </c>
      <c r="R15" s="8">
        <v>1</v>
      </c>
      <c r="S15" s="8">
        <v>3</v>
      </c>
      <c r="T15" s="5">
        <f>SUM(Q15:S15)</f>
        <v>46</v>
      </c>
      <c r="U15" s="8"/>
      <c r="V15" s="8"/>
      <c r="W15" s="5">
        <f>SUM(T15:V15)</f>
        <v>46</v>
      </c>
      <c r="X15" s="8"/>
      <c r="Y15" s="8"/>
      <c r="Z15" s="31">
        <f>SUM(W15:Y15)</f>
        <v>46</v>
      </c>
      <c r="AA15" s="12"/>
      <c r="AB15" s="12"/>
    </row>
    <row r="16" spans="1:28" ht="19.5" customHeight="1">
      <c r="A16" s="8">
        <v>5</v>
      </c>
      <c r="B16" s="8">
        <v>58</v>
      </c>
      <c r="C16" s="24" t="str">
        <f>VLOOKUP(B16:B16,'[1]partants-émargement'!$A$4:$G$100,2)</f>
        <v>VALOGNES</v>
      </c>
      <c r="D16" s="24" t="str">
        <f>VLOOKUP(B16:B16,'[1]partants-émargement'!$A$4:$G$100,3)</f>
        <v>Quentin</v>
      </c>
      <c r="E16" s="24" t="str">
        <f>VLOOKUP(B16:B16,'[1]partants-émargement'!$A$4:$G$100,4)</f>
        <v>UC Bricquebec</v>
      </c>
      <c r="F16" s="25">
        <f>VLOOKUP(B16:B16,'[1]partants-émargement'!$A$4:$G$100,5)</f>
        <v>1750217208</v>
      </c>
      <c r="G16" s="13" t="str">
        <f>VLOOKUP(B16:B16,'[1]partants-émargement'!$A$4:$G$100,6)</f>
        <v>C</v>
      </c>
      <c r="H16" s="13">
        <f>VLOOKUP(B16:B16,'[1]partants-émargement'!$A$4:$G$100,7)</f>
        <v>2</v>
      </c>
      <c r="I16" s="13">
        <v>10</v>
      </c>
      <c r="J16" s="8">
        <v>10</v>
      </c>
      <c r="K16" s="5">
        <f>SUM(I16:J16)</f>
        <v>20</v>
      </c>
      <c r="L16" s="8"/>
      <c r="M16" s="8"/>
      <c r="N16" s="5">
        <f>SUM(K16:M16)</f>
        <v>20</v>
      </c>
      <c r="O16" s="8"/>
      <c r="P16" s="8"/>
      <c r="Q16" s="5">
        <f>SUM(N16:P16)</f>
        <v>20</v>
      </c>
      <c r="R16" s="8">
        <v>10</v>
      </c>
      <c r="S16" s="8">
        <v>9</v>
      </c>
      <c r="T16" s="5">
        <f>SUM(Q16:S16)</f>
        <v>39</v>
      </c>
      <c r="U16" s="5"/>
      <c r="V16" s="5"/>
      <c r="W16" s="5">
        <f>SUM(T16:V16)</f>
        <v>39</v>
      </c>
      <c r="X16" s="8"/>
      <c r="Y16" s="8"/>
      <c r="Z16" s="31">
        <f>SUM(W16:Y16)</f>
        <v>39</v>
      </c>
      <c r="AA16" s="12"/>
      <c r="AB16" s="12"/>
    </row>
    <row r="17" spans="1:28" ht="19.5" customHeight="1">
      <c r="A17" s="8">
        <v>6</v>
      </c>
      <c r="B17" s="8">
        <v>60</v>
      </c>
      <c r="C17" s="24" t="str">
        <f>VLOOKUP(B17:B17,'[1]partants-émargement'!$A$4:$G$100,2)</f>
        <v>LOZACH</v>
      </c>
      <c r="D17" s="24" t="str">
        <f>VLOOKUP(B17:B17,'[1]partants-émargement'!$A$4:$G$100,3)</f>
        <v>Maxime</v>
      </c>
      <c r="E17" s="24" t="str">
        <f>VLOOKUP(B17:B17,'[1]partants-émargement'!$A$4:$G$100,4)</f>
        <v>UC Tilly Val de Seulles</v>
      </c>
      <c r="F17" s="25" t="str">
        <f>VLOOKUP(B17:B17,'[1]partants-émargement'!$A$4:$G$100,5)</f>
        <v>17 14 452 064</v>
      </c>
      <c r="G17" s="13" t="str">
        <f>VLOOKUP(B17:B17,'[1]partants-émargement'!$A$4:$G$100,6)</f>
        <v>C</v>
      </c>
      <c r="H17" s="13">
        <f>VLOOKUP(B17:B17,'[1]partants-émargement'!$A$4:$G$100,7)</f>
        <v>1</v>
      </c>
      <c r="I17" s="13">
        <v>9</v>
      </c>
      <c r="J17" s="8">
        <v>9</v>
      </c>
      <c r="K17" s="5">
        <f>SUM(I17:J17)</f>
        <v>18</v>
      </c>
      <c r="L17" s="8"/>
      <c r="M17" s="8"/>
      <c r="N17" s="5">
        <f>SUM(K17:M17)</f>
        <v>18</v>
      </c>
      <c r="O17" s="8"/>
      <c r="P17" s="8"/>
      <c r="Q17" s="5">
        <f>SUM(N17:P17)</f>
        <v>18</v>
      </c>
      <c r="R17" s="8">
        <v>5</v>
      </c>
      <c r="S17" s="8">
        <v>10</v>
      </c>
      <c r="T17" s="5">
        <f>SUM(Q17:S17)</f>
        <v>33</v>
      </c>
      <c r="U17" s="5"/>
      <c r="V17" s="5"/>
      <c r="W17" s="5">
        <f>SUM(T17:V17)</f>
        <v>33</v>
      </c>
      <c r="X17" s="8"/>
      <c r="Y17" s="8"/>
      <c r="Z17" s="31">
        <f>SUM(W17:Y17)</f>
        <v>33</v>
      </c>
      <c r="AA17" s="12"/>
      <c r="AB17" s="12"/>
    </row>
    <row r="18" spans="1:28" ht="19.5" customHeight="1">
      <c r="A18" s="8">
        <v>7</v>
      </c>
      <c r="B18" s="8">
        <v>53</v>
      </c>
      <c r="C18" s="24" t="str">
        <f>VLOOKUP(B18:B18,'[1]partants-émargement'!$A$4:$G$100,2)</f>
        <v>LEROY</v>
      </c>
      <c r="D18" s="24" t="str">
        <f>VLOOKUP(B18:B18,'[1]partants-émargement'!$A$4:$G$100,3)</f>
        <v>Antoine</v>
      </c>
      <c r="E18" s="24" t="str">
        <f>VLOOKUP(B18:B18,'[1]partants-émargement'!$A$4:$G$100,4)</f>
        <v>AC Octeville</v>
      </c>
      <c r="F18" s="25">
        <f>VLOOKUP(B18:B18,'[1]partants-émargement'!$A$4:$G$100,5)</f>
        <v>1750190306</v>
      </c>
      <c r="G18" s="13" t="str">
        <f>VLOOKUP(B18:B18,'[1]partants-émargement'!$A$4:$G$100,6)</f>
        <v>C</v>
      </c>
      <c r="H18" s="13">
        <f>VLOOKUP(B18:B18,'[1]partants-émargement'!$A$4:$G$100,7)</f>
        <v>2</v>
      </c>
      <c r="I18" s="13">
        <v>1</v>
      </c>
      <c r="J18" s="8">
        <v>2</v>
      </c>
      <c r="K18" s="5">
        <f>SUM(I18:J18)</f>
        <v>3</v>
      </c>
      <c r="L18" s="8">
        <v>6</v>
      </c>
      <c r="M18" s="8">
        <v>4</v>
      </c>
      <c r="N18" s="5">
        <f>SUM(K18:M18)</f>
        <v>13</v>
      </c>
      <c r="O18" s="8">
        <v>9</v>
      </c>
      <c r="P18" s="8">
        <v>7</v>
      </c>
      <c r="Q18" s="5">
        <f>SUM(N18:P18)</f>
        <v>29</v>
      </c>
      <c r="R18" s="8"/>
      <c r="S18" s="8">
        <v>1</v>
      </c>
      <c r="T18" s="5">
        <f>SUM(Q18:S18)</f>
        <v>30</v>
      </c>
      <c r="U18" s="8"/>
      <c r="V18" s="8"/>
      <c r="W18" s="5">
        <f>SUM(T18:V18)</f>
        <v>30</v>
      </c>
      <c r="X18" s="8"/>
      <c r="Y18" s="8"/>
      <c r="Z18" s="31">
        <f>SUM(W18:Y18)</f>
        <v>30</v>
      </c>
      <c r="AA18" s="12"/>
      <c r="AB18" s="12"/>
    </row>
    <row r="19" spans="1:28" ht="19.5" customHeight="1">
      <c r="A19" s="8">
        <v>8</v>
      </c>
      <c r="B19" s="8">
        <v>43</v>
      </c>
      <c r="C19" s="24" t="str">
        <f>VLOOKUP(B19:B19,'[2]partants-émargement'!$A$4:$G$74,2)</f>
        <v>LE BAUT</v>
      </c>
      <c r="D19" s="24" t="str">
        <f>VLOOKUP(B19:B19,'[2]partants-émargement'!$A$4:$G$74,3)</f>
        <v>Corentin</v>
      </c>
      <c r="E19" s="24" t="str">
        <f>VLOOKUP(B19:B19,'[2]partants-émargement'!$A$4:$G$74,4)</f>
        <v>ES Torigni</v>
      </c>
      <c r="F19" s="25">
        <f>VLOOKUP(B19:B19,'[2]partants-émargement'!$A$4:$G$74,5)</f>
        <v>1750093304</v>
      </c>
      <c r="G19" s="13" t="str">
        <f>VLOOKUP(B19:B19,'[2]partants-émargement'!$A$4:$G$74,6)</f>
        <v>C</v>
      </c>
      <c r="H19" s="13">
        <f>VLOOKUP(B19:B19,'[2]partants-émargement'!$A$4:$G$74,7)</f>
        <v>1</v>
      </c>
      <c r="I19" s="13"/>
      <c r="J19" s="8"/>
      <c r="K19" s="5">
        <f>SUM(I19:J19)</f>
        <v>0</v>
      </c>
      <c r="L19" s="8">
        <v>5</v>
      </c>
      <c r="M19" s="8">
        <v>6</v>
      </c>
      <c r="N19" s="5">
        <f>SUM(K19:M19)</f>
        <v>11</v>
      </c>
      <c r="O19" s="8">
        <v>5</v>
      </c>
      <c r="P19" s="8">
        <v>6</v>
      </c>
      <c r="Q19" s="5">
        <f>SUM(N19:P19)</f>
        <v>22</v>
      </c>
      <c r="R19" s="8">
        <v>2</v>
      </c>
      <c r="S19" s="8">
        <v>5</v>
      </c>
      <c r="T19" s="5">
        <f>SUM(Q19:S19)</f>
        <v>29</v>
      </c>
      <c r="U19" s="5"/>
      <c r="V19" s="5"/>
      <c r="W19" s="5">
        <f>SUM(T19:V19)</f>
        <v>29</v>
      </c>
      <c r="X19" s="8"/>
      <c r="Y19" s="8"/>
      <c r="Z19" s="31">
        <f>SUM(W19:Y19)</f>
        <v>29</v>
      </c>
      <c r="AA19" s="12"/>
      <c r="AB19" s="12"/>
    </row>
    <row r="20" spans="1:28" ht="19.5" customHeight="1">
      <c r="A20" s="8">
        <v>9</v>
      </c>
      <c r="B20" s="8">
        <v>62</v>
      </c>
      <c r="C20" s="24" t="str">
        <f>VLOOKUP(B20:B20,'[1]partants-émargement'!$A$4:$G$100,2)</f>
        <v>LEROY</v>
      </c>
      <c r="D20" s="24" t="str">
        <f>VLOOKUP(B20:B20,'[1]partants-émargement'!$A$4:$G$100,3)</f>
        <v>Julien</v>
      </c>
      <c r="E20" s="24" t="str">
        <f>VLOOKUP(B20:B20,'[1]partants-émargement'!$A$4:$G$100,4)</f>
        <v>VC Saint Lô</v>
      </c>
      <c r="F20" s="25">
        <f>VLOOKUP(B20:B20,'[1]partants-émargement'!$A$4:$G$100,5)</f>
        <v>1750349282</v>
      </c>
      <c r="G20" s="13" t="str">
        <f>VLOOKUP(B20:B20,'[1]partants-émargement'!$A$4:$G$100,6)</f>
        <v>C</v>
      </c>
      <c r="H20" s="13">
        <f>VLOOKUP(B20:B20,'[1]partants-émargement'!$A$4:$G$100,7)</f>
        <v>1</v>
      </c>
      <c r="I20" s="13">
        <v>7</v>
      </c>
      <c r="J20" s="8">
        <v>7</v>
      </c>
      <c r="K20" s="5">
        <f>SUM(I20:J20)</f>
        <v>14</v>
      </c>
      <c r="L20" s="8"/>
      <c r="M20" s="8"/>
      <c r="N20" s="5">
        <f>SUM(K20:M20)</f>
        <v>14</v>
      </c>
      <c r="O20" s="8">
        <v>7</v>
      </c>
      <c r="P20" s="8">
        <v>5</v>
      </c>
      <c r="Q20" s="5">
        <f>SUM(N20:P20)</f>
        <v>26</v>
      </c>
      <c r="R20" s="8"/>
      <c r="S20" s="8"/>
      <c r="T20" s="5">
        <f>SUM(Q20:S20)</f>
        <v>26</v>
      </c>
      <c r="U20" s="5"/>
      <c r="V20" s="5"/>
      <c r="W20" s="5">
        <f>SUM(T20:V20)</f>
        <v>26</v>
      </c>
      <c r="X20" s="8"/>
      <c r="Y20" s="8"/>
      <c r="Z20" s="31">
        <f>SUM(W20:Y20)</f>
        <v>26</v>
      </c>
      <c r="AA20" s="12"/>
      <c r="AB20" s="12"/>
    </row>
    <row r="21" spans="1:28" ht="19.5" customHeight="1">
      <c r="A21" s="8">
        <v>10</v>
      </c>
      <c r="B21" s="8">
        <v>56</v>
      </c>
      <c r="C21" s="24" t="str">
        <f>VLOOKUP(B21:B21,'[1]partants-émargement'!$A$4:$G$100,2)</f>
        <v>BRIEN</v>
      </c>
      <c r="D21" s="24" t="str">
        <f>VLOOKUP(B21:B21,'[1]partants-émargement'!$A$4:$G$100,3)</f>
        <v>Tom</v>
      </c>
      <c r="E21" s="24" t="str">
        <f>VLOOKUP(B21:B21,'[1]partants-émargement'!$A$4:$G$100,4)</f>
        <v>UC Bricquebec</v>
      </c>
      <c r="F21" s="25">
        <f>VLOOKUP(B21:B21,'[1]partants-émargement'!$A$4:$G$100,5)</f>
        <v>1750217299</v>
      </c>
      <c r="G21" s="13" t="str">
        <f>VLOOKUP(B21:B21,'[1]partants-émargement'!$A$4:$G$100,6)</f>
        <v>C</v>
      </c>
      <c r="H21" s="13">
        <f>VLOOKUP(B21:B21,'[1]partants-émargement'!$A$4:$G$100,7)</f>
        <v>1</v>
      </c>
      <c r="I21" s="13">
        <v>5</v>
      </c>
      <c r="J21" s="8">
        <v>6</v>
      </c>
      <c r="K21" s="5">
        <f>SUM(I21:J21)</f>
        <v>11</v>
      </c>
      <c r="L21" s="8"/>
      <c r="M21" s="8"/>
      <c r="N21" s="5">
        <f>SUM(K21:M21)</f>
        <v>11</v>
      </c>
      <c r="O21" s="8">
        <v>6</v>
      </c>
      <c r="P21" s="8">
        <v>8</v>
      </c>
      <c r="Q21" s="5">
        <f>SUM(N21:P21)</f>
        <v>25</v>
      </c>
      <c r="R21" s="8"/>
      <c r="S21" s="8"/>
      <c r="T21" s="5">
        <f>SUM(Q21:S21)</f>
        <v>25</v>
      </c>
      <c r="U21" s="5"/>
      <c r="V21" s="5"/>
      <c r="W21" s="5">
        <f>SUM(T21:V21)</f>
        <v>25</v>
      </c>
      <c r="X21" s="8"/>
      <c r="Y21" s="8"/>
      <c r="Z21" s="31">
        <f>SUM(W21:Y21)</f>
        <v>25</v>
      </c>
      <c r="AA21" s="12"/>
      <c r="AB21" s="12"/>
    </row>
    <row r="22" spans="1:28" ht="19.5" customHeight="1">
      <c r="A22" s="8">
        <v>11</v>
      </c>
      <c r="B22" s="8">
        <v>39</v>
      </c>
      <c r="C22" s="24" t="str">
        <f>VLOOKUP(B22:B22,'[4]partants-émargement'!$A$4:$G$74,2)</f>
        <v>HERVIEU</v>
      </c>
      <c r="D22" s="24" t="str">
        <f>VLOOKUP(B22:B22,'[4]partants-émargement'!$A$4:$G$74,3)</f>
        <v>François</v>
      </c>
      <c r="E22" s="24" t="str">
        <f>VLOOKUP(B22:B22,'[4]partants-émargement'!$A$4:$G$74,4)</f>
        <v>VC Saint Lô</v>
      </c>
      <c r="F22" s="25">
        <f>VLOOKUP(B22:B22,'[4]partants-émargement'!$A$4:$G$74,5)</f>
        <v>1750349295</v>
      </c>
      <c r="G22" s="13" t="str">
        <f>VLOOKUP(B22:B22,'[4]partants-émargement'!$A$4:$G$74,6)</f>
        <v>C</v>
      </c>
      <c r="H22" s="13">
        <f>VLOOKUP(B22:B22,'[4]partants-émargement'!$A$4:$G$74,7)</f>
        <v>2</v>
      </c>
      <c r="I22" s="13"/>
      <c r="J22" s="8"/>
      <c r="K22" s="8"/>
      <c r="L22" s="8"/>
      <c r="M22" s="8"/>
      <c r="N22" s="8"/>
      <c r="O22" s="8"/>
      <c r="P22" s="8"/>
      <c r="Q22" s="5">
        <f>SUM(N22:P22)</f>
        <v>0</v>
      </c>
      <c r="R22" s="8">
        <v>6</v>
      </c>
      <c r="S22" s="8">
        <v>7</v>
      </c>
      <c r="T22" s="5">
        <f>SUM(Q22:S22)</f>
        <v>13</v>
      </c>
      <c r="U22" s="8"/>
      <c r="V22" s="8"/>
      <c r="W22" s="8"/>
      <c r="X22" s="8"/>
      <c r="Y22" s="8"/>
      <c r="Z22" s="35"/>
      <c r="AA22" s="12"/>
      <c r="AB22" s="12"/>
    </row>
    <row r="23" spans="1:28" ht="19.5" customHeight="1">
      <c r="A23" s="8">
        <v>11</v>
      </c>
      <c r="B23" s="8">
        <v>52</v>
      </c>
      <c r="C23" s="24" t="str">
        <f>VLOOKUP(B23:B23,'[1]partants-émargement'!$A$4:$G$100,2)</f>
        <v>FOLLIOT</v>
      </c>
      <c r="D23" s="24" t="str">
        <f>VLOOKUP(B23:B23,'[1]partants-émargement'!$A$4:$G$100,3)</f>
        <v>Alexis</v>
      </c>
      <c r="E23" s="24" t="str">
        <f>VLOOKUP(B23:B23,'[1]partants-émargement'!$A$4:$G$100,4)</f>
        <v>AC Octeville</v>
      </c>
      <c r="F23" s="25">
        <f>VLOOKUP(B23:B23,'[1]partants-émargement'!$A$4:$G$100,5)</f>
        <v>1750190323</v>
      </c>
      <c r="G23" s="13" t="str">
        <f>VLOOKUP(B23:B23,'[1]partants-émargement'!$A$4:$G$100,6)</f>
        <v>C</v>
      </c>
      <c r="H23" s="13">
        <f>VLOOKUP(B23:B23,'[1]partants-émargement'!$A$4:$G$100,7)</f>
        <v>2</v>
      </c>
      <c r="I23" s="13">
        <v>2</v>
      </c>
      <c r="J23" s="8">
        <v>3</v>
      </c>
      <c r="K23" s="5">
        <f>SUM(I23:J23)</f>
        <v>5</v>
      </c>
      <c r="L23" s="8"/>
      <c r="M23" s="8"/>
      <c r="N23" s="5">
        <f>SUM(K23:M23)</f>
        <v>5</v>
      </c>
      <c r="O23" s="8">
        <v>4</v>
      </c>
      <c r="P23" s="8">
        <v>4</v>
      </c>
      <c r="Q23" s="5">
        <f>SUM(N23:P23)</f>
        <v>13</v>
      </c>
      <c r="R23" s="8"/>
      <c r="S23" s="8"/>
      <c r="T23" s="5">
        <f>SUM(Q23:S23)</f>
        <v>13</v>
      </c>
      <c r="U23" s="8"/>
      <c r="V23" s="8"/>
      <c r="W23" s="5">
        <f>SUM(T23:V23)</f>
        <v>13</v>
      </c>
      <c r="X23" s="8"/>
      <c r="Y23" s="8"/>
      <c r="Z23" s="31">
        <f>SUM(W23:Y23)</f>
        <v>13</v>
      </c>
      <c r="AA23" s="12"/>
      <c r="AB23" s="12"/>
    </row>
    <row r="24" spans="1:28" ht="19.5" customHeight="1">
      <c r="A24" s="8">
        <v>13</v>
      </c>
      <c r="B24" s="8">
        <v>40</v>
      </c>
      <c r="C24" s="24" t="str">
        <f>VLOOKUP(B24:B24,'[4]partants-émargement'!$A$4:$G$74,2)</f>
        <v>JEANNE</v>
      </c>
      <c r="D24" s="24" t="str">
        <f>VLOOKUP(B24:B24,'[4]partants-émargement'!$A$4:$G$74,3)</f>
        <v>Maxence</v>
      </c>
      <c r="E24" s="24" t="str">
        <f>VLOOKUP(B24:B24,'[4]partants-émargement'!$A$4:$G$74,4)</f>
        <v>VC Saint Lô</v>
      </c>
      <c r="F24" s="25">
        <f>VLOOKUP(B24:B24,'[4]partants-émargement'!$A$4:$G$74,5)</f>
        <v>1750349168</v>
      </c>
      <c r="G24" s="13" t="str">
        <f>VLOOKUP(B24:B24,'[4]partants-émargement'!$A$4:$G$74,6)</f>
        <v>C</v>
      </c>
      <c r="H24" s="13">
        <f>VLOOKUP(B24:B24,'[4]partants-émargement'!$A$4:$G$74,7)</f>
        <v>2</v>
      </c>
      <c r="I24" s="13"/>
      <c r="J24" s="8"/>
      <c r="K24" s="8"/>
      <c r="L24" s="8"/>
      <c r="M24" s="8"/>
      <c r="N24" s="8"/>
      <c r="O24" s="8"/>
      <c r="P24" s="8"/>
      <c r="Q24" s="5">
        <f>SUM(N24:P24)</f>
        <v>0</v>
      </c>
      <c r="R24" s="8">
        <v>7</v>
      </c>
      <c r="S24" s="8">
        <v>4</v>
      </c>
      <c r="T24" s="5">
        <f>SUM(Q24:S24)</f>
        <v>11</v>
      </c>
      <c r="U24" s="8"/>
      <c r="V24" s="8"/>
      <c r="W24" s="8"/>
      <c r="X24" s="8"/>
      <c r="Y24" s="8"/>
      <c r="Z24" s="8"/>
      <c r="AA24" s="12"/>
      <c r="AB24" s="12"/>
    </row>
    <row r="25" spans="1:28" ht="19.5" customHeight="1">
      <c r="A25" s="8">
        <v>13</v>
      </c>
      <c r="B25" s="8">
        <v>61</v>
      </c>
      <c r="C25" s="24" t="str">
        <f>VLOOKUP(B25:B25,'[1]partants-émargement'!$A$4:$G$100,2)</f>
        <v>BARBEDETTE</v>
      </c>
      <c r="D25" s="24" t="str">
        <f>VLOOKUP(B25:B25,'[1]partants-émargement'!$A$4:$G$100,3)</f>
        <v>Pierre Emmanuel</v>
      </c>
      <c r="E25" s="24" t="str">
        <f>VLOOKUP(B25:B25,'[1]partants-émargement'!$A$4:$G$100,4)</f>
        <v>VC Saint Hilaire</v>
      </c>
      <c r="F25" s="25">
        <f>VLOOKUP(B25:B25,'[1]partants-émargement'!$A$4:$G$100,5)</f>
        <v>1750005221</v>
      </c>
      <c r="G25" s="13" t="str">
        <f>VLOOKUP(B25:B25,'[1]partants-émargement'!$A$4:$G$100,6)</f>
        <v>C</v>
      </c>
      <c r="H25" s="13">
        <f>VLOOKUP(B25:B25,'[1]partants-émargement'!$A$4:$G$100,7)</f>
        <v>2</v>
      </c>
      <c r="I25" s="13">
        <v>3</v>
      </c>
      <c r="J25" s="8">
        <v>1</v>
      </c>
      <c r="K25" s="5">
        <f>SUM(I25:J25)</f>
        <v>4</v>
      </c>
      <c r="L25" s="67">
        <v>4</v>
      </c>
      <c r="M25" s="13"/>
      <c r="N25" s="5">
        <f>SUM(K25:M25)</f>
        <v>8</v>
      </c>
      <c r="O25" s="24"/>
      <c r="P25" s="24"/>
      <c r="Q25" s="5">
        <f>SUM(N25:P25)</f>
        <v>8</v>
      </c>
      <c r="R25" s="8">
        <v>3</v>
      </c>
      <c r="S25" s="8"/>
      <c r="T25" s="5">
        <f>SUM(Q25:S25)</f>
        <v>11</v>
      </c>
      <c r="U25" s="5"/>
      <c r="V25" s="5"/>
      <c r="W25" s="5">
        <f>SUM(T25:V25)</f>
        <v>11</v>
      </c>
      <c r="X25" s="8"/>
      <c r="Y25" s="8"/>
      <c r="Z25" s="5">
        <f>SUM(W25:Y25)</f>
        <v>11</v>
      </c>
      <c r="AA25" s="12"/>
      <c r="AB25" s="12"/>
    </row>
    <row r="26" spans="1:28" ht="19.5" customHeight="1">
      <c r="A26" s="8">
        <v>15</v>
      </c>
      <c r="B26" s="8">
        <v>44</v>
      </c>
      <c r="C26" s="24" t="str">
        <f>VLOOKUP(B26:B26,'[2]partants-émargement'!$A$4:$G$74,2)</f>
        <v>BOULAY</v>
      </c>
      <c r="D26" s="24" t="str">
        <f>VLOOKUP(B26:B26,'[2]partants-émargement'!$A$4:$G$74,3)</f>
        <v>Valentin</v>
      </c>
      <c r="E26" s="24" t="str">
        <f>VLOOKUP(B26:B26,'[2]partants-émargement'!$A$4:$G$74,4)</f>
        <v>Périers Cyclisme</v>
      </c>
      <c r="F26" s="25">
        <f>VLOOKUP(B26:B26,'[2]partants-émargement'!$A$4:$G$74,5)</f>
        <v>1750465151</v>
      </c>
      <c r="G26" s="13" t="str">
        <f>VLOOKUP(B26:B26,'[2]partants-émargement'!$A$4:$G$74,6)</f>
        <v>C</v>
      </c>
      <c r="H26" s="13">
        <f>VLOOKUP(B26:B26,'[2]partants-émargement'!$A$4:$G$74,7)</f>
        <v>1</v>
      </c>
      <c r="I26" s="13"/>
      <c r="J26" s="8"/>
      <c r="K26" s="5">
        <f>SUM(I26:J26)</f>
        <v>0</v>
      </c>
      <c r="L26" s="8">
        <v>3</v>
      </c>
      <c r="M26" s="8">
        <v>5</v>
      </c>
      <c r="N26" s="5">
        <f>SUM(K26:M26)</f>
        <v>8</v>
      </c>
      <c r="O26" s="8"/>
      <c r="P26" s="8"/>
      <c r="Q26" s="5">
        <f>SUM(N26:P26)</f>
        <v>8</v>
      </c>
      <c r="R26" s="8"/>
      <c r="S26" s="8"/>
      <c r="T26" s="5">
        <f>SUM(Q26:S26)</f>
        <v>8</v>
      </c>
      <c r="U26" s="5"/>
      <c r="V26" s="5"/>
      <c r="W26" s="5">
        <f>SUM(T26:V26)</f>
        <v>8</v>
      </c>
      <c r="X26" s="8"/>
      <c r="Y26" s="8"/>
      <c r="Z26" s="5">
        <f>SUM(W26:Y26)</f>
        <v>8</v>
      </c>
      <c r="AA26" s="12"/>
      <c r="AB26" s="12"/>
    </row>
    <row r="27" spans="1:28" ht="19.5" customHeight="1">
      <c r="A27" s="8">
        <v>15</v>
      </c>
      <c r="B27" s="8">
        <v>59</v>
      </c>
      <c r="C27" s="24" t="str">
        <f>VLOOKUP(B27:B27,'[1]partants-émargement'!$A$4:$G$100,2)</f>
        <v>PELLETAN</v>
      </c>
      <c r="D27" s="24" t="str">
        <f>VLOOKUP(B27:B27,'[1]partants-émargement'!$A$4:$G$100,3)</f>
        <v>Samuel</v>
      </c>
      <c r="E27" s="24" t="str">
        <f>VLOOKUP(B27:B27,'[1]partants-émargement'!$A$4:$G$100,4)</f>
        <v>UC Ifs Hérouville</v>
      </c>
      <c r="F27" s="25">
        <f>VLOOKUP(B27:B27,'[1]partants-émargement'!$A$4:$G$100,5)</f>
        <v>1714192273</v>
      </c>
      <c r="G27" s="13" t="str">
        <f>VLOOKUP(B27:B27,'[1]partants-émargement'!$A$4:$G$100,6)</f>
        <v>C</v>
      </c>
      <c r="H27" s="13">
        <f>VLOOKUP(B27:B27,'[1]partants-émargement'!$A$4:$G$100,7)</f>
        <v>2</v>
      </c>
      <c r="I27" s="13">
        <v>4</v>
      </c>
      <c r="J27" s="8">
        <v>4</v>
      </c>
      <c r="K27" s="5">
        <f>SUM(I27:J27)</f>
        <v>8</v>
      </c>
      <c r="L27" s="8"/>
      <c r="M27" s="8"/>
      <c r="N27" s="5">
        <f>SUM(K27:M27)</f>
        <v>8</v>
      </c>
      <c r="O27" s="8"/>
      <c r="P27" s="8"/>
      <c r="Q27" s="5">
        <f>SUM(N27:P27)</f>
        <v>8</v>
      </c>
      <c r="R27" s="8"/>
      <c r="S27" s="8"/>
      <c r="T27" s="5">
        <f>SUM(Q27:S27)</f>
        <v>8</v>
      </c>
      <c r="U27" s="5"/>
      <c r="V27" s="5"/>
      <c r="W27" s="5">
        <f>SUM(T27:V27)</f>
        <v>8</v>
      </c>
      <c r="X27" s="8"/>
      <c r="Y27" s="8"/>
      <c r="Z27" s="5">
        <f>SUM(W27:Y27)</f>
        <v>8</v>
      </c>
      <c r="AA27" s="12"/>
      <c r="AB27" s="12"/>
    </row>
    <row r="28" spans="1:28" ht="15">
      <c r="A28" s="11"/>
      <c r="B28" s="11"/>
      <c r="C28" s="33"/>
      <c r="D28" s="33"/>
      <c r="E28" s="34"/>
      <c r="F28" s="34"/>
      <c r="G28" s="11"/>
      <c r="H28" s="11"/>
      <c r="I28" s="34"/>
      <c r="J28" s="11"/>
      <c r="K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2"/>
      <c r="AB28" s="12"/>
    </row>
    <row r="29" spans="1:26" ht="15">
      <c r="A29" s="11"/>
      <c r="B29" s="11"/>
      <c r="C29" s="33"/>
      <c r="D29" s="33"/>
      <c r="E29" s="34"/>
      <c r="F29" s="34"/>
      <c r="G29" s="11"/>
      <c r="H29" s="11"/>
      <c r="I29" s="34"/>
      <c r="J29" s="11"/>
      <c r="K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">
      <c r="A30" s="11"/>
      <c r="B30" s="11"/>
      <c r="C30" s="33"/>
      <c r="D30" s="33"/>
      <c r="E30" s="34"/>
      <c r="F30" s="34"/>
      <c r="G30" s="11"/>
      <c r="H30" s="11"/>
      <c r="I30" s="34"/>
      <c r="J30" s="11"/>
      <c r="K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">
      <c r="A31" s="11"/>
      <c r="B31" s="11"/>
      <c r="C31" s="33"/>
      <c r="D31" s="33"/>
      <c r="E31" s="34"/>
      <c r="F31" s="34"/>
      <c r="G31" s="11"/>
      <c r="H31" s="11"/>
      <c r="I31" s="34"/>
      <c r="J31" s="11"/>
      <c r="K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">
      <c r="A32" s="11"/>
      <c r="B32" s="11"/>
      <c r="C32" s="33"/>
      <c r="D32" s="33"/>
      <c r="E32" s="34"/>
      <c r="F32" s="34"/>
      <c r="G32" s="11"/>
      <c r="H32" s="11"/>
      <c r="I32" s="34"/>
      <c r="J32" s="11"/>
      <c r="K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">
      <c r="A33" s="11"/>
      <c r="B33" s="11"/>
      <c r="C33" s="33"/>
      <c r="D33" s="33"/>
      <c r="E33" s="34"/>
      <c r="F33" s="34"/>
      <c r="G33" s="11"/>
      <c r="H33" s="11"/>
      <c r="I33" s="34"/>
      <c r="J33" s="11"/>
      <c r="K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">
      <c r="A34" s="11"/>
      <c r="B34" s="11"/>
      <c r="C34" s="33"/>
      <c r="D34" s="33"/>
      <c r="E34" s="34"/>
      <c r="F34" s="34"/>
      <c r="G34" s="11"/>
      <c r="H34" s="11"/>
      <c r="I34" s="34"/>
      <c r="J34" s="11"/>
      <c r="K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">
      <c r="A35" s="11"/>
      <c r="B35" s="11"/>
      <c r="C35" s="33"/>
      <c r="D35" s="33"/>
      <c r="E35" s="34"/>
      <c r="F35" s="34"/>
      <c r="G35" s="11"/>
      <c r="H35" s="11"/>
      <c r="I35" s="34"/>
      <c r="J35" s="11"/>
      <c r="K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">
      <c r="A36" s="11"/>
      <c r="B36" s="11"/>
      <c r="C36" s="33"/>
      <c r="D36" s="33"/>
      <c r="E36" s="34"/>
      <c r="F36" s="34"/>
      <c r="G36" s="11"/>
      <c r="H36" s="11"/>
      <c r="I36" s="34"/>
      <c r="J36" s="11"/>
      <c r="K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">
      <c r="A37" s="11"/>
      <c r="B37" s="11"/>
      <c r="C37" s="33"/>
      <c r="D37" s="33"/>
      <c r="E37" s="34"/>
      <c r="F37" s="34"/>
      <c r="G37" s="11"/>
      <c r="H37" s="11"/>
      <c r="I37" s="34"/>
      <c r="J37" s="11"/>
      <c r="K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">
      <c r="A38" s="11"/>
      <c r="B38" s="11"/>
      <c r="C38" s="33"/>
      <c r="D38" s="33"/>
      <c r="E38" s="34"/>
      <c r="F38" s="34"/>
      <c r="G38" s="11"/>
      <c r="H38" s="11"/>
      <c r="I38" s="34"/>
      <c r="J38" s="11"/>
      <c r="K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">
      <c r="A39" s="11"/>
      <c r="B39" s="11"/>
      <c r="C39" s="33"/>
      <c r="D39" s="33"/>
      <c r="E39" s="34"/>
      <c r="F39" s="34"/>
      <c r="G39" s="11"/>
      <c r="H39" s="11"/>
      <c r="I39" s="34"/>
      <c r="J39" s="11"/>
      <c r="K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">
      <c r="A40" s="11"/>
      <c r="B40" s="11"/>
      <c r="C40" s="33"/>
      <c r="D40" s="33"/>
      <c r="E40" s="34"/>
      <c r="F40" s="34"/>
      <c r="G40" s="11"/>
      <c r="H40" s="11"/>
      <c r="I40" s="34"/>
      <c r="J40" s="11"/>
      <c r="K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">
      <c r="A41" s="11"/>
      <c r="B41" s="11"/>
      <c r="C41" s="33"/>
      <c r="D41" s="33"/>
      <c r="E41" s="34"/>
      <c r="F41" s="34"/>
      <c r="G41" s="11"/>
      <c r="H41" s="11"/>
      <c r="I41" s="34"/>
      <c r="J41" s="11"/>
      <c r="K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">
      <c r="A42" s="11"/>
      <c r="B42" s="11"/>
      <c r="C42" s="33"/>
      <c r="D42" s="33"/>
      <c r="E42" s="34"/>
      <c r="F42" s="34"/>
      <c r="G42" s="11"/>
      <c r="H42" s="11"/>
      <c r="I42" s="34"/>
      <c r="J42" s="11"/>
      <c r="K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">
      <c r="A43" s="11"/>
      <c r="B43" s="11"/>
      <c r="C43" s="33"/>
      <c r="D43" s="33"/>
      <c r="E43" s="34"/>
      <c r="F43" s="34"/>
      <c r="G43" s="11"/>
      <c r="H43" s="11"/>
      <c r="I43" s="34"/>
      <c r="J43" s="11"/>
      <c r="K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">
      <c r="A44" s="11"/>
      <c r="B44" s="11"/>
      <c r="C44" s="33"/>
      <c r="D44" s="33"/>
      <c r="E44" s="34"/>
      <c r="F44" s="34"/>
      <c r="G44" s="11"/>
      <c r="H44" s="11"/>
      <c r="I44" s="34"/>
      <c r="J44" s="11"/>
      <c r="K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3:9" ht="15">
      <c r="C45" s="9"/>
      <c r="D45" s="9"/>
      <c r="E45" s="10"/>
      <c r="F45" s="10"/>
      <c r="I45" s="10"/>
    </row>
    <row r="46" spans="3:9" ht="15">
      <c r="C46" s="9"/>
      <c r="D46" s="9"/>
      <c r="E46" s="10"/>
      <c r="F46" s="10"/>
      <c r="I46" s="10"/>
    </row>
    <row r="47" spans="3:9" ht="15">
      <c r="C47" s="9"/>
      <c r="D47" s="9"/>
      <c r="E47" s="10"/>
      <c r="F47" s="10"/>
      <c r="I47" s="10"/>
    </row>
    <row r="48" spans="3:9" ht="15">
      <c r="C48" s="9"/>
      <c r="D48" s="9"/>
      <c r="E48" s="10"/>
      <c r="F48" s="10"/>
      <c r="I48" s="10"/>
    </row>
    <row r="49" spans="3:9" ht="15">
      <c r="C49" s="9"/>
      <c r="D49" s="9"/>
      <c r="E49" s="10"/>
      <c r="F49" s="10"/>
      <c r="I49" s="10"/>
    </row>
  </sheetData>
  <sheetProtection/>
  <mergeCells count="14">
    <mergeCell ref="I10:K10"/>
    <mergeCell ref="A2:Z2"/>
    <mergeCell ref="A9:Z9"/>
    <mergeCell ref="U3:W3"/>
    <mergeCell ref="R3:T3"/>
    <mergeCell ref="I3:K3"/>
    <mergeCell ref="O3:Q3"/>
    <mergeCell ref="L3:N3"/>
    <mergeCell ref="L10:N10"/>
    <mergeCell ref="O10:Q10"/>
    <mergeCell ref="R10:T10"/>
    <mergeCell ref="U10:W10"/>
    <mergeCell ref="X3:Z3"/>
    <mergeCell ref="X10:Z10"/>
  </mergeCells>
  <printOptions horizontalCentered="1"/>
  <pageMargins left="0" right="0" top="0" bottom="0" header="0.5118110236220472" footer="0.5118110236220472"/>
  <pageSetup horizontalDpi="300" verticalDpi="300" orientation="landscape" paperSize="9" r:id="rId1"/>
  <headerFooter alignWithMargins="0">
    <oddFooter>&amp;R&amp;"Comic Sans MS,Gras"&amp;8Page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40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6.00390625" style="11" customWidth="1"/>
    <col min="2" max="2" width="5.00390625" style="11" customWidth="1"/>
    <col min="3" max="3" width="20.421875" style="12" bestFit="1" customWidth="1"/>
    <col min="4" max="4" width="10.00390625" style="12" bestFit="1" customWidth="1"/>
    <col min="5" max="5" width="18.140625" style="11" bestFit="1" customWidth="1"/>
    <col min="6" max="6" width="13.8515625" style="11" hidden="1" customWidth="1"/>
    <col min="7" max="8" width="4.00390625" style="11" customWidth="1"/>
    <col min="9" max="11" width="8.7109375" style="11" hidden="1" customWidth="1"/>
    <col min="12" max="12" width="5.7109375" style="11" hidden="1" customWidth="1"/>
    <col min="13" max="16" width="8.7109375" style="11" hidden="1" customWidth="1"/>
    <col min="17" max="19" width="5.7109375" style="11" hidden="1" customWidth="1"/>
    <col min="20" max="24" width="5.7109375" style="11" customWidth="1"/>
    <col min="25" max="32" width="5.7109375" style="11" hidden="1" customWidth="1"/>
    <col min="33" max="200" width="11.421875" style="11" customWidth="1"/>
    <col min="201" max="16384" width="11.421875" style="12" customWidth="1"/>
  </cols>
  <sheetData>
    <row r="1" spans="1:200" ht="30" customHeight="1">
      <c r="A1" s="18" t="str">
        <f>+'min + fém M-C'!A1</f>
        <v>CHALLENGE Marcel JAMME  -  2012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</row>
    <row r="2" spans="1:200" ht="19.5" customHeight="1">
      <c r="A2" s="55" t="s">
        <v>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</row>
    <row r="3" spans="1:32" ht="19.5" customHeight="1">
      <c r="A3" s="16"/>
      <c r="B3" s="16"/>
      <c r="C3" s="30"/>
      <c r="D3" s="30"/>
      <c r="E3" s="16"/>
      <c r="F3" s="16"/>
      <c r="G3" s="16"/>
      <c r="H3" s="16"/>
      <c r="I3" s="52">
        <v>41005</v>
      </c>
      <c r="J3" s="53"/>
      <c r="K3" s="53"/>
      <c r="L3" s="54"/>
      <c r="M3" s="52">
        <v>41040</v>
      </c>
      <c r="N3" s="53"/>
      <c r="O3" s="53"/>
      <c r="P3" s="54"/>
      <c r="Q3" s="60">
        <v>41054</v>
      </c>
      <c r="R3" s="61"/>
      <c r="S3" s="61"/>
      <c r="T3" s="62"/>
      <c r="U3" s="60">
        <v>41082</v>
      </c>
      <c r="V3" s="61"/>
      <c r="W3" s="61"/>
      <c r="X3" s="62"/>
      <c r="Y3" s="56"/>
      <c r="Z3" s="57"/>
      <c r="AA3" s="57"/>
      <c r="AB3" s="58"/>
      <c r="AC3" s="56"/>
      <c r="AD3" s="57"/>
      <c r="AE3" s="57"/>
      <c r="AF3" s="58"/>
    </row>
    <row r="4" spans="1:32" ht="19.5" customHeight="1">
      <c r="A4" s="5" t="s">
        <v>4</v>
      </c>
      <c r="B4" s="5" t="s">
        <v>3</v>
      </c>
      <c r="C4" s="5" t="s">
        <v>0</v>
      </c>
      <c r="D4" s="5" t="s">
        <v>1</v>
      </c>
      <c r="E4" s="5" t="s">
        <v>2</v>
      </c>
      <c r="F4" s="5"/>
      <c r="G4" s="5" t="s">
        <v>9</v>
      </c>
      <c r="H4" s="5" t="s">
        <v>9</v>
      </c>
      <c r="I4" s="5" t="s">
        <v>26</v>
      </c>
      <c r="J4" s="5" t="s">
        <v>17</v>
      </c>
      <c r="K4" s="5" t="s">
        <v>14</v>
      </c>
      <c r="L4" s="5" t="s">
        <v>5</v>
      </c>
      <c r="M4" s="5" t="s">
        <v>11</v>
      </c>
      <c r="N4" s="5" t="s">
        <v>12</v>
      </c>
      <c r="O4" s="5" t="s">
        <v>14</v>
      </c>
      <c r="P4" s="5" t="s">
        <v>5</v>
      </c>
      <c r="Q4" s="5" t="s">
        <v>20</v>
      </c>
      <c r="R4" s="5" t="s">
        <v>13</v>
      </c>
      <c r="S4" s="5" t="s">
        <v>18</v>
      </c>
      <c r="T4" s="5" t="s">
        <v>5</v>
      </c>
      <c r="U4" s="5" t="s">
        <v>21</v>
      </c>
      <c r="V4" s="5" t="s">
        <v>17</v>
      </c>
      <c r="W4" s="5" t="s">
        <v>14</v>
      </c>
      <c r="X4" s="5" t="s">
        <v>5</v>
      </c>
      <c r="Y4" s="5" t="s">
        <v>13</v>
      </c>
      <c r="Z4" s="5" t="s">
        <v>18</v>
      </c>
      <c r="AA4" s="5" t="s">
        <v>14</v>
      </c>
      <c r="AB4" s="5" t="s">
        <v>5</v>
      </c>
      <c r="AC4" s="5" t="s">
        <v>14</v>
      </c>
      <c r="AD4" s="5" t="s">
        <v>22</v>
      </c>
      <c r="AE4" s="5" t="s">
        <v>12</v>
      </c>
      <c r="AF4" s="31" t="s">
        <v>5</v>
      </c>
    </row>
    <row r="5" spans="1:32" ht="21.75" customHeight="1">
      <c r="A5" s="8">
        <v>1</v>
      </c>
      <c r="B5" s="8">
        <v>68</v>
      </c>
      <c r="C5" s="24" t="str">
        <f>VLOOKUP(B5:B5,'[1]partants-émargement'!$A$4:$G$100,2)</f>
        <v>RABASSE</v>
      </c>
      <c r="D5" s="24" t="str">
        <f>VLOOKUP(B5:B5,'[1]partants-émargement'!$A$4:$G$100,3)</f>
        <v>Nicolas</v>
      </c>
      <c r="E5" s="24" t="str">
        <f>VLOOKUP(B5:B5,'[1]partants-émargement'!$A$4:$G$100,4)</f>
        <v>Caen VC</v>
      </c>
      <c r="F5" s="25">
        <f>VLOOKUP(B5:B5,'[1]partants-émargement'!$A$4:$G$100,5)</f>
        <v>1714495008</v>
      </c>
      <c r="G5" s="13" t="str">
        <f>VLOOKUP(B5:B5,'[1]partants-émargement'!$A$4:$G$100,6)</f>
        <v>J</v>
      </c>
      <c r="H5" s="13">
        <f>VLOOKUP(B5:B5,'[1]partants-émargement'!$A$4:$G$100,7)</f>
        <v>2</v>
      </c>
      <c r="I5" s="13">
        <v>10</v>
      </c>
      <c r="J5" s="13">
        <v>8</v>
      </c>
      <c r="K5" s="8">
        <v>9</v>
      </c>
      <c r="L5" s="5">
        <f>SUM(I5:K5)</f>
        <v>27</v>
      </c>
      <c r="M5" s="8">
        <v>6</v>
      </c>
      <c r="N5" s="8">
        <v>7</v>
      </c>
      <c r="O5" s="8">
        <v>9</v>
      </c>
      <c r="P5" s="5">
        <f>SUM(L5:O5)</f>
        <v>49</v>
      </c>
      <c r="Q5" s="8">
        <v>9</v>
      </c>
      <c r="R5" s="8">
        <v>10</v>
      </c>
      <c r="S5" s="8">
        <v>9</v>
      </c>
      <c r="T5" s="5">
        <f>SUM(P5:S5)</f>
        <v>77</v>
      </c>
      <c r="U5" s="8">
        <v>7</v>
      </c>
      <c r="V5" s="8">
        <v>6</v>
      </c>
      <c r="W5" s="8">
        <v>7</v>
      </c>
      <c r="X5" s="5">
        <f>SUM(T5:W5)</f>
        <v>97</v>
      </c>
      <c r="Y5" s="8"/>
      <c r="Z5" s="8"/>
      <c r="AA5" s="8"/>
      <c r="AB5" s="5">
        <f>SUM(X5:AA5)</f>
        <v>97</v>
      </c>
      <c r="AC5" s="8"/>
      <c r="AD5" s="8"/>
      <c r="AE5" s="8"/>
      <c r="AF5" s="5">
        <f>SUM(AB5:AE5)</f>
        <v>97</v>
      </c>
    </row>
    <row r="6" spans="1:32" ht="21.75" customHeight="1">
      <c r="A6" s="8">
        <v>2</v>
      </c>
      <c r="B6" s="8">
        <v>56</v>
      </c>
      <c r="C6" s="24" t="str">
        <f>VLOOKUP(B6:B6,'[2]partants-émargement'!$A$4:$G$74,2)</f>
        <v>HENRY</v>
      </c>
      <c r="D6" s="24" t="str">
        <f>VLOOKUP(B6:B6,'[2]partants-émargement'!$A$4:$G$74,3)</f>
        <v>Simon</v>
      </c>
      <c r="E6" s="24" t="str">
        <f>VLOOKUP(B6:B6,'[2]partants-émargement'!$A$4:$G$74,4)</f>
        <v>VC Saint Lô</v>
      </c>
      <c r="F6" s="25">
        <f>VLOOKUP(B6:B6,'[2]partants-émargement'!$A$4:$G$74,5)</f>
        <v>1750349225</v>
      </c>
      <c r="G6" s="13" t="str">
        <f>VLOOKUP(B6:B6,'[2]partants-émargement'!$A$4:$G$74,6)</f>
        <v>J</v>
      </c>
      <c r="H6" s="13">
        <f>VLOOKUP(B6:B6,'[2]partants-émargement'!$A$4:$G$74,7)</f>
        <v>2</v>
      </c>
      <c r="I6" s="13"/>
      <c r="J6" s="13"/>
      <c r="K6" s="8"/>
      <c r="L6" s="5">
        <f>SUM(I6:K6)</f>
        <v>0</v>
      </c>
      <c r="M6" s="8">
        <v>10</v>
      </c>
      <c r="N6" s="8">
        <v>10</v>
      </c>
      <c r="O6" s="8">
        <v>10</v>
      </c>
      <c r="P6" s="5">
        <f>SUM(L6:O6)</f>
        <v>30</v>
      </c>
      <c r="Q6" s="8">
        <v>10</v>
      </c>
      <c r="R6" s="8">
        <v>9</v>
      </c>
      <c r="S6" s="8">
        <v>10</v>
      </c>
      <c r="T6" s="5">
        <f>SUM(P6:S6)</f>
        <v>59</v>
      </c>
      <c r="U6" s="8">
        <v>9</v>
      </c>
      <c r="V6" s="8">
        <v>10</v>
      </c>
      <c r="W6" s="8">
        <v>10</v>
      </c>
      <c r="X6" s="5">
        <f>SUM(T6:W6)</f>
        <v>88</v>
      </c>
      <c r="Y6" s="8"/>
      <c r="Z6" s="8"/>
      <c r="AA6" s="8"/>
      <c r="AB6" s="5"/>
      <c r="AC6" s="8"/>
      <c r="AD6" s="8"/>
      <c r="AE6" s="8"/>
      <c r="AF6" s="5"/>
    </row>
    <row r="7" spans="1:32" s="21" customFormat="1" ht="21.75" customHeight="1">
      <c r="A7" s="8">
        <v>3</v>
      </c>
      <c r="B7" s="8">
        <v>67</v>
      </c>
      <c r="C7" s="24" t="str">
        <f>VLOOKUP(B7:B7,'[1]partants-émargement'!$A$4:$G$100,2)</f>
        <v>GODEMENT</v>
      </c>
      <c r="D7" s="24" t="str">
        <f>VLOOKUP(B7:B7,'[1]partants-émargement'!$A$4:$G$100,3)</f>
        <v>Nicolas</v>
      </c>
      <c r="E7" s="24" t="str">
        <f>VLOOKUP(B7:B7,'[1]partants-émargement'!$A$4:$G$100,4)</f>
        <v>Caen VC</v>
      </c>
      <c r="F7" s="25">
        <f>VLOOKUP(B7:B7,'[1]partants-émargement'!$A$4:$G$100,5)</f>
        <v>1714495007</v>
      </c>
      <c r="G7" s="13" t="str">
        <f>VLOOKUP(B7:B7,'[1]partants-émargement'!$A$4:$G$100,6)</f>
        <v>J</v>
      </c>
      <c r="H7" s="13">
        <f>VLOOKUP(B7:B7,'[1]partants-émargement'!$A$4:$G$100,7)</f>
        <v>2</v>
      </c>
      <c r="I7" s="13">
        <v>8</v>
      </c>
      <c r="J7" s="13">
        <v>7</v>
      </c>
      <c r="K7" s="8">
        <v>8</v>
      </c>
      <c r="L7" s="5">
        <f>SUM(I7:K7)</f>
        <v>23</v>
      </c>
      <c r="M7" s="8">
        <v>8</v>
      </c>
      <c r="N7" s="8">
        <v>8</v>
      </c>
      <c r="O7" s="8"/>
      <c r="P7" s="5">
        <f>SUM(L7:O7)</f>
        <v>39</v>
      </c>
      <c r="Q7" s="8">
        <v>8</v>
      </c>
      <c r="R7" s="8">
        <v>8</v>
      </c>
      <c r="S7" s="8">
        <v>8</v>
      </c>
      <c r="T7" s="5">
        <f>SUM(P7:S7)</f>
        <v>63</v>
      </c>
      <c r="U7" s="8">
        <v>6</v>
      </c>
      <c r="V7" s="8">
        <v>5</v>
      </c>
      <c r="W7" s="8">
        <v>8</v>
      </c>
      <c r="X7" s="5">
        <f>SUM(T7:W7)</f>
        <v>82</v>
      </c>
      <c r="Y7" s="8"/>
      <c r="Z7" s="8"/>
      <c r="AA7" s="8"/>
      <c r="AB7" s="5">
        <f>SUM(X7:AA7)</f>
        <v>82</v>
      </c>
      <c r="AC7" s="8"/>
      <c r="AD7" s="8"/>
      <c r="AE7" s="8"/>
      <c r="AF7" s="5">
        <f>SUM(AB7:AE7)</f>
        <v>82</v>
      </c>
    </row>
    <row r="8" spans="1:32" ht="21.75" customHeight="1">
      <c r="A8" s="8">
        <v>4</v>
      </c>
      <c r="B8" s="8">
        <v>70</v>
      </c>
      <c r="C8" s="24" t="str">
        <f>VLOOKUP(B8:B8,'[1]partants-émargement'!$A$4:$G$100,2)</f>
        <v>LANGEVIN</v>
      </c>
      <c r="D8" s="24" t="str">
        <f>VLOOKUP(B8:B8,'[1]partants-émargement'!$A$4:$G$100,3)</f>
        <v>Thomas</v>
      </c>
      <c r="E8" s="24" t="str">
        <f>VLOOKUP(B8:B8,'[1]partants-émargement'!$A$4:$G$100,4)</f>
        <v>VC Saint Lô</v>
      </c>
      <c r="F8" s="25">
        <f>VLOOKUP(B8:B8,'[1]partants-émargement'!$A$4:$G$100,5)</f>
        <v>1750349494</v>
      </c>
      <c r="G8" s="13" t="str">
        <f>VLOOKUP(B8:B8,'[1]partants-émargement'!$A$4:$G$100,6)</f>
        <v>J</v>
      </c>
      <c r="H8" s="13">
        <f>VLOOKUP(B8:B8,'[1]partants-émargement'!$A$4:$G$100,7)</f>
        <v>2</v>
      </c>
      <c r="I8" s="13">
        <v>9</v>
      </c>
      <c r="J8" s="13">
        <v>9</v>
      </c>
      <c r="K8" s="8">
        <v>7</v>
      </c>
      <c r="L8" s="5">
        <f>SUM(I8:K8)</f>
        <v>25</v>
      </c>
      <c r="M8" s="8">
        <v>7</v>
      </c>
      <c r="N8" s="8">
        <v>6</v>
      </c>
      <c r="O8" s="8">
        <v>7</v>
      </c>
      <c r="P8" s="5">
        <f>SUM(L8:O8)</f>
        <v>45</v>
      </c>
      <c r="Q8" s="8"/>
      <c r="R8" s="8"/>
      <c r="S8" s="8"/>
      <c r="T8" s="5">
        <f>SUM(P8:S8)</f>
        <v>45</v>
      </c>
      <c r="U8" s="8"/>
      <c r="V8" s="8"/>
      <c r="W8" s="8"/>
      <c r="X8" s="5">
        <f>SUM(T8:W8)</f>
        <v>45</v>
      </c>
      <c r="Y8" s="8"/>
      <c r="Z8" s="8"/>
      <c r="AA8" s="8"/>
      <c r="AB8" s="5">
        <f>SUM(X8:AA8)</f>
        <v>45</v>
      </c>
      <c r="AC8" s="8"/>
      <c r="AD8" s="8"/>
      <c r="AE8" s="8"/>
      <c r="AF8" s="5">
        <f>SUM(AB8:AE8)</f>
        <v>45</v>
      </c>
    </row>
    <row r="9" spans="1:32" ht="21.75" customHeight="1">
      <c r="A9" s="8">
        <v>5</v>
      </c>
      <c r="B9" s="8">
        <v>53</v>
      </c>
      <c r="C9" s="24" t="str">
        <f>VLOOKUP(B9:B9,'[2]partants-émargement'!$A$4:$G$74,2)</f>
        <v>NORMAND</v>
      </c>
      <c r="D9" s="24" t="str">
        <f>VLOOKUP(B9:B9,'[2]partants-émargement'!$A$4:$G$74,3)</f>
        <v>Quentin</v>
      </c>
      <c r="E9" s="24" t="str">
        <f>VLOOKUP(B9:B9,'[2]partants-émargement'!$A$4:$G$74,4)</f>
        <v>Périers Cyclisme</v>
      </c>
      <c r="F9" s="25">
        <f>VLOOKUP(B9:B9,'[2]partants-émargement'!$A$4:$G$74,5)</f>
        <v>1750465002</v>
      </c>
      <c r="G9" s="13" t="str">
        <f>VLOOKUP(B9:B9,'[2]partants-émargement'!$A$4:$G$74,6)</f>
        <v>J</v>
      </c>
      <c r="H9" s="13">
        <f>VLOOKUP(B9:B9,'[2]partants-émargement'!$A$4:$G$74,7)</f>
        <v>1</v>
      </c>
      <c r="I9" s="13"/>
      <c r="J9" s="13"/>
      <c r="K9" s="8"/>
      <c r="L9" s="5">
        <f>SUM(I9:K9)</f>
        <v>0</v>
      </c>
      <c r="M9" s="8">
        <v>9</v>
      </c>
      <c r="N9" s="8">
        <v>5</v>
      </c>
      <c r="O9" s="8">
        <v>8</v>
      </c>
      <c r="P9" s="5">
        <f>SUM(L9:O9)</f>
        <v>22</v>
      </c>
      <c r="Q9" s="8"/>
      <c r="R9" s="8"/>
      <c r="S9" s="8"/>
      <c r="T9" s="5">
        <f>SUM(P9:S9)</f>
        <v>22</v>
      </c>
      <c r="U9" s="8">
        <v>5</v>
      </c>
      <c r="V9" s="8">
        <v>7</v>
      </c>
      <c r="W9" s="8">
        <v>6</v>
      </c>
      <c r="X9" s="5">
        <f>SUM(T9:W9)</f>
        <v>40</v>
      </c>
      <c r="Y9" s="8"/>
      <c r="Z9" s="8"/>
      <c r="AA9" s="8"/>
      <c r="AB9" s="5"/>
      <c r="AC9" s="8"/>
      <c r="AD9" s="8"/>
      <c r="AE9" s="8"/>
      <c r="AF9" s="5"/>
    </row>
    <row r="10" spans="1:32" ht="21.75" customHeight="1">
      <c r="A10" s="8">
        <v>6</v>
      </c>
      <c r="B10" s="8">
        <v>69</v>
      </c>
      <c r="C10" s="24" t="str">
        <f>VLOOKUP(B10:B10,'[1]partants-émargement'!$A$4:$G$100,2)</f>
        <v>NOVE</v>
      </c>
      <c r="D10" s="24" t="str">
        <f>VLOOKUP(B10:B10,'[1]partants-émargement'!$A$4:$G$100,3)</f>
        <v>Nicolas</v>
      </c>
      <c r="E10" s="24" t="str">
        <f>VLOOKUP(B10:B10,'[1]partants-émargement'!$A$4:$G$100,4)</f>
        <v>Laval Cyclisme 53</v>
      </c>
      <c r="F10" s="25">
        <f>VLOOKUP(B10:B10,'[1]partants-émargement'!$A$4:$G$100,5)</f>
        <v>353275323</v>
      </c>
      <c r="G10" s="13" t="str">
        <f>VLOOKUP(B10:B10,'[1]partants-émargement'!$A$4:$G$100,6)</f>
        <v>J</v>
      </c>
      <c r="H10" s="13">
        <f>VLOOKUP(B10:B10,'[1]partants-émargement'!$A$4:$G$100,7)</f>
        <v>2</v>
      </c>
      <c r="I10" s="13"/>
      <c r="J10" s="13">
        <v>10</v>
      </c>
      <c r="K10" s="8">
        <v>10</v>
      </c>
      <c r="L10" s="5">
        <f>SUM(I10:K10)</f>
        <v>20</v>
      </c>
      <c r="M10" s="8"/>
      <c r="N10" s="8"/>
      <c r="O10" s="8"/>
      <c r="P10" s="5">
        <f>SUM(L10:O10)</f>
        <v>20</v>
      </c>
      <c r="Q10" s="8"/>
      <c r="R10" s="8"/>
      <c r="S10" s="8"/>
      <c r="T10" s="5">
        <f>SUM(P10:S10)</f>
        <v>20</v>
      </c>
      <c r="U10" s="8">
        <v>10</v>
      </c>
      <c r="V10" s="8">
        <v>8</v>
      </c>
      <c r="W10" s="8"/>
      <c r="X10" s="5">
        <f>SUM(T10:W10)</f>
        <v>38</v>
      </c>
      <c r="Y10" s="8"/>
      <c r="Z10" s="8"/>
      <c r="AA10" s="8"/>
      <c r="AB10" s="5">
        <f>SUM(X10:AA10)</f>
        <v>38</v>
      </c>
      <c r="AC10" s="8"/>
      <c r="AD10" s="8"/>
      <c r="AE10" s="8"/>
      <c r="AF10" s="5">
        <f>SUM(AB10:AE10)</f>
        <v>38</v>
      </c>
    </row>
    <row r="11" spans="1:32" ht="21.75" customHeight="1">
      <c r="A11" s="8">
        <v>7</v>
      </c>
      <c r="B11" s="8">
        <v>53</v>
      </c>
      <c r="C11" s="24" t="str">
        <f>VLOOKUP(B11:B11,'[4]partants-émargement'!$A$4:$G$74,2)</f>
        <v>MONTAGNE</v>
      </c>
      <c r="D11" s="24" t="str">
        <f>VLOOKUP(B11:B11,'[4]partants-émargement'!$A$4:$G$74,3)</f>
        <v>Quentin</v>
      </c>
      <c r="E11" s="24" t="str">
        <f>VLOOKUP(B11:B11,'[4]partants-émargement'!$A$4:$G$74,4)</f>
        <v>VC Saint Lô</v>
      </c>
      <c r="F11" s="25">
        <f>VLOOKUP(B11:B11,'[4]partants-émargement'!$A$4:$G$74,5)</f>
        <v>1750349272</v>
      </c>
      <c r="G11" s="13" t="str">
        <f>VLOOKUP(B11:B11,'[4]partants-émargement'!$A$4:$G$74,6)</f>
        <v>J</v>
      </c>
      <c r="H11" s="13">
        <f>VLOOKUP(B11:B11,'[4]partants-émargement'!$A$4:$G$74,7)</f>
        <v>2</v>
      </c>
      <c r="I11" s="13"/>
      <c r="J11" s="13"/>
      <c r="K11" s="8"/>
      <c r="L11" s="5"/>
      <c r="M11" s="8"/>
      <c r="N11" s="8"/>
      <c r="O11" s="8"/>
      <c r="P11" s="5"/>
      <c r="Q11" s="8"/>
      <c r="R11" s="8"/>
      <c r="S11" s="8"/>
      <c r="T11" s="5">
        <f>SUM(P11:S11)</f>
        <v>0</v>
      </c>
      <c r="U11" s="8">
        <v>8</v>
      </c>
      <c r="V11" s="8">
        <v>9</v>
      </c>
      <c r="W11" s="8">
        <v>9</v>
      </c>
      <c r="X11" s="5">
        <f>SUM(T11:W11)</f>
        <v>26</v>
      </c>
      <c r="Y11" s="8"/>
      <c r="Z11" s="8"/>
      <c r="AA11" s="8"/>
      <c r="AB11" s="5"/>
      <c r="AC11" s="8"/>
      <c r="AD11" s="8"/>
      <c r="AE11" s="8"/>
      <c r="AF11" s="5"/>
    </row>
    <row r="12" spans="1:32" ht="21.75" customHeight="1">
      <c r="A12" s="8">
        <v>8</v>
      </c>
      <c r="B12" s="8">
        <v>55</v>
      </c>
      <c r="C12" s="24" t="str">
        <f>VLOOKUP(B12:B12,'[2]partants-émargement'!$A$4:$G$74,2)</f>
        <v>BELLAIZE</v>
      </c>
      <c r="D12" s="24" t="str">
        <f>VLOOKUP(B12:B12,'[2]partants-émargement'!$A$4:$G$74,3)</f>
        <v>Grégoire</v>
      </c>
      <c r="E12" s="24" t="str">
        <f>VLOOKUP(B12:B12,'[2]partants-émargement'!$A$4:$G$74,4)</f>
        <v>VC Saint Lô</v>
      </c>
      <c r="F12" s="25">
        <f>VLOOKUP(B12:B12,'[2]partants-émargement'!$A$4:$G$74,5)</f>
        <v>1750349290</v>
      </c>
      <c r="G12" s="13" t="str">
        <f>VLOOKUP(B12:B12,'[2]partants-émargement'!$A$4:$G$74,6)</f>
        <v>J</v>
      </c>
      <c r="H12" s="13">
        <f>VLOOKUP(B12:B12,'[2]partants-émargement'!$A$4:$G$74,7)</f>
        <v>2</v>
      </c>
      <c r="I12" s="13"/>
      <c r="J12" s="13"/>
      <c r="K12" s="8"/>
      <c r="L12" s="5">
        <f>SUM(I12:K12)</f>
        <v>0</v>
      </c>
      <c r="M12" s="8"/>
      <c r="N12" s="8">
        <v>9</v>
      </c>
      <c r="O12" s="8">
        <v>6</v>
      </c>
      <c r="P12" s="5">
        <f>SUM(L12:O12)</f>
        <v>15</v>
      </c>
      <c r="Q12" s="8"/>
      <c r="R12" s="8"/>
      <c r="S12" s="8"/>
      <c r="T12" s="5">
        <f>SUM(P12:S12)</f>
        <v>15</v>
      </c>
      <c r="U12" s="8"/>
      <c r="V12" s="8"/>
      <c r="W12" s="8"/>
      <c r="X12" s="5">
        <f>SUM(T12:W12)</f>
        <v>15</v>
      </c>
      <c r="Y12" s="8"/>
      <c r="Z12" s="8"/>
      <c r="AA12" s="8"/>
      <c r="AB12" s="5"/>
      <c r="AC12" s="8"/>
      <c r="AD12" s="8"/>
      <c r="AE12" s="8"/>
      <c r="AF12" s="5"/>
    </row>
    <row r="13" spans="1:32" ht="21.75" customHeight="1">
      <c r="A13" s="8"/>
      <c r="B13" s="8">
        <v>53</v>
      </c>
      <c r="C13" s="24" t="str">
        <f>VLOOKUP(B13:B13,'[3]partants-émargement'!$A$4:$G$74,2)</f>
        <v>LEGRANDOIS</v>
      </c>
      <c r="D13" s="24" t="str">
        <f>VLOOKUP(B13:B13,'[3]partants-émargement'!$A$4:$G$74,3)</f>
        <v>Cédric</v>
      </c>
      <c r="E13" s="24" t="str">
        <f>VLOOKUP(B13:B13,'[3]partants-émargement'!$A$4:$G$74,4)</f>
        <v>VC Saint Lô</v>
      </c>
      <c r="F13" s="25">
        <f>VLOOKUP(B13:B13,'[3]partants-émargement'!$A$4:$G$74,5)</f>
        <v>1750349002</v>
      </c>
      <c r="G13" s="13" t="str">
        <f>VLOOKUP(B13:B13,'[3]partants-émargement'!$A$4:$G$74,6)</f>
        <v>J</v>
      </c>
      <c r="H13" s="13">
        <f>VLOOKUP(B13:B13,'[3]partants-émargement'!$A$4:$G$74,7)</f>
        <v>2</v>
      </c>
      <c r="I13" s="13"/>
      <c r="J13" s="13"/>
      <c r="K13" s="8"/>
      <c r="L13" s="5">
        <f>SUM(I13:K13)</f>
        <v>0</v>
      </c>
      <c r="M13" s="8"/>
      <c r="N13" s="8"/>
      <c r="O13" s="8"/>
      <c r="P13" s="5">
        <f>SUM(L13:O13)</f>
        <v>0</v>
      </c>
      <c r="Q13" s="8"/>
      <c r="R13" s="8"/>
      <c r="S13" s="8"/>
      <c r="T13" s="5">
        <f>SUM(P13:S13)</f>
        <v>0</v>
      </c>
      <c r="U13" s="8"/>
      <c r="V13" s="8"/>
      <c r="W13" s="8"/>
      <c r="X13" s="5">
        <f>SUM(T13:W13)</f>
        <v>0</v>
      </c>
      <c r="Y13" s="5">
        <f>SUM(U13:X13)</f>
        <v>0</v>
      </c>
      <c r="Z13" s="5">
        <f>SUM(V13:Y13)</f>
        <v>0</v>
      </c>
      <c r="AA13" s="5">
        <f>SUM(W13:Z13)</f>
        <v>0</v>
      </c>
      <c r="AB13" s="5">
        <f>SUM(X13:AA13)</f>
        <v>0</v>
      </c>
      <c r="AC13" s="5">
        <f>SUM(Y13:AB13)</f>
        <v>0</v>
      </c>
      <c r="AD13" s="5">
        <f>SUM(Z13:AC13)</f>
        <v>0</v>
      </c>
      <c r="AE13" s="5">
        <f>SUM(AA13:AD13)</f>
        <v>0</v>
      </c>
      <c r="AF13" s="5">
        <f>SUM(AB13:AE13)</f>
        <v>0</v>
      </c>
    </row>
    <row r="14" spans="1:32" ht="21.75" customHeight="1">
      <c r="A14" s="59" t="s">
        <v>24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</row>
    <row r="15" spans="1:32" ht="21.75" customHeight="1">
      <c r="A15" s="16"/>
      <c r="B15" s="16"/>
      <c r="C15" s="30"/>
      <c r="D15" s="30"/>
      <c r="E15" s="16"/>
      <c r="F15" s="16"/>
      <c r="G15" s="16"/>
      <c r="H15" s="16"/>
      <c r="I15" s="52">
        <v>41005</v>
      </c>
      <c r="J15" s="53"/>
      <c r="K15" s="53"/>
      <c r="L15" s="54"/>
      <c r="M15" s="52">
        <v>41040</v>
      </c>
      <c r="N15" s="53"/>
      <c r="O15" s="53"/>
      <c r="P15" s="54"/>
      <c r="Q15" s="60">
        <v>41054</v>
      </c>
      <c r="R15" s="61"/>
      <c r="S15" s="61"/>
      <c r="T15" s="62"/>
      <c r="U15" s="60">
        <v>41082</v>
      </c>
      <c r="V15" s="61"/>
      <c r="W15" s="61"/>
      <c r="X15" s="62"/>
      <c r="Y15" s="56"/>
      <c r="Z15" s="57"/>
      <c r="AA15" s="57"/>
      <c r="AB15" s="58"/>
      <c r="AC15" s="56"/>
      <c r="AD15" s="57"/>
      <c r="AE15" s="57"/>
      <c r="AF15" s="58"/>
    </row>
    <row r="16" spans="1:32" ht="21.75" customHeight="1">
      <c r="A16" s="5" t="s">
        <v>4</v>
      </c>
      <c r="B16" s="5" t="s">
        <v>3</v>
      </c>
      <c r="C16" s="5" t="s">
        <v>0</v>
      </c>
      <c r="D16" s="5" t="s">
        <v>1</v>
      </c>
      <c r="E16" s="5" t="s">
        <v>2</v>
      </c>
      <c r="F16" s="5"/>
      <c r="G16" s="5" t="s">
        <v>9</v>
      </c>
      <c r="H16" s="5" t="s">
        <v>9</v>
      </c>
      <c r="I16" s="5" t="s">
        <v>26</v>
      </c>
      <c r="J16" s="5" t="s">
        <v>17</v>
      </c>
      <c r="K16" s="5" t="s">
        <v>14</v>
      </c>
      <c r="L16" s="5" t="s">
        <v>5</v>
      </c>
      <c r="M16" s="5" t="s">
        <v>11</v>
      </c>
      <c r="N16" s="5" t="s">
        <v>12</v>
      </c>
      <c r="O16" s="5" t="s">
        <v>14</v>
      </c>
      <c r="P16" s="5" t="s">
        <v>5</v>
      </c>
      <c r="Q16" s="5" t="s">
        <v>20</v>
      </c>
      <c r="R16" s="5" t="s">
        <v>13</v>
      </c>
      <c r="S16" s="5" t="s">
        <v>18</v>
      </c>
      <c r="T16" s="5" t="s">
        <v>5</v>
      </c>
      <c r="U16" s="5" t="s">
        <v>21</v>
      </c>
      <c r="V16" s="5" t="s">
        <v>17</v>
      </c>
      <c r="W16" s="5" t="s">
        <v>14</v>
      </c>
      <c r="X16" s="5" t="s">
        <v>5</v>
      </c>
      <c r="Y16" s="5" t="s">
        <v>13</v>
      </c>
      <c r="Z16" s="5" t="s">
        <v>18</v>
      </c>
      <c r="AA16" s="5" t="s">
        <v>14</v>
      </c>
      <c r="AB16" s="5" t="s">
        <v>5</v>
      </c>
      <c r="AC16" s="5" t="s">
        <v>14</v>
      </c>
      <c r="AD16" s="5" t="s">
        <v>22</v>
      </c>
      <c r="AE16" s="5" t="s">
        <v>12</v>
      </c>
      <c r="AF16" s="31" t="s">
        <v>5</v>
      </c>
    </row>
    <row r="17" spans="1:200" ht="21.75" customHeight="1">
      <c r="A17" s="8">
        <v>1</v>
      </c>
      <c r="B17" s="8">
        <v>74</v>
      </c>
      <c r="C17" s="24" t="str">
        <f>VLOOKUP(B17:B17,'[1]partants-émargement'!$A$4:$G$100,2)</f>
        <v>GROULT</v>
      </c>
      <c r="D17" s="24" t="str">
        <f>VLOOKUP(B17:B17,'[1]partants-émargement'!$A$4:$G$100,3)</f>
        <v>Jessy</v>
      </c>
      <c r="E17" s="24" t="str">
        <f>VLOOKUP(B17:B17,'[1]partants-émargement'!$A$4:$G$100,4)</f>
        <v>AC Octeville</v>
      </c>
      <c r="F17" s="25">
        <f>VLOOKUP(B17:B17,'[1]partants-émargement'!$A$4:$G$100,5)</f>
        <v>1750190108</v>
      </c>
      <c r="G17" s="13" t="str">
        <f>VLOOKUP(B17:B17,'[1]partants-émargement'!$A$4:$G$100,6)</f>
        <v>S</v>
      </c>
      <c r="H17" s="13" t="str">
        <f>VLOOKUP(B17:B17,'[1]partants-émargement'!$A$4:$G$100,7)</f>
        <v>E</v>
      </c>
      <c r="I17" s="13">
        <v>10</v>
      </c>
      <c r="J17" s="13">
        <v>10</v>
      </c>
      <c r="K17" s="8">
        <v>8</v>
      </c>
      <c r="L17" s="5">
        <f>SUM(I17:K17)</f>
        <v>28</v>
      </c>
      <c r="M17" s="8">
        <v>10</v>
      </c>
      <c r="N17" s="8">
        <v>10</v>
      </c>
      <c r="O17" s="8">
        <v>10</v>
      </c>
      <c r="P17" s="5">
        <f>SUM(L17:O17)</f>
        <v>58</v>
      </c>
      <c r="Q17" s="8">
        <v>10</v>
      </c>
      <c r="R17" s="8">
        <v>10</v>
      </c>
      <c r="S17" s="8">
        <v>7</v>
      </c>
      <c r="T17" s="5">
        <f>SUM(P17:S17)</f>
        <v>85</v>
      </c>
      <c r="U17" s="8">
        <v>10</v>
      </c>
      <c r="V17" s="8">
        <v>7</v>
      </c>
      <c r="W17" s="8">
        <v>9</v>
      </c>
      <c r="X17" s="5">
        <f>SUM(T17:W17)</f>
        <v>111</v>
      </c>
      <c r="Y17" s="8"/>
      <c r="Z17" s="8"/>
      <c r="AA17" s="8"/>
      <c r="AB17" s="5">
        <f>SUM(X17:AA17)</f>
        <v>111</v>
      </c>
      <c r="AC17" s="8"/>
      <c r="AD17" s="8"/>
      <c r="AE17" s="8"/>
      <c r="AF17" s="31">
        <f>SUM(AB17:AE17)</f>
        <v>111</v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</row>
    <row r="18" spans="1:32" ht="21.75" customHeight="1">
      <c r="A18" s="8">
        <v>2</v>
      </c>
      <c r="B18" s="8">
        <v>90</v>
      </c>
      <c r="C18" s="24" t="str">
        <f>VLOOKUP(B18:B18,'[1]partants-émargement'!$A$4:$G$100,2)</f>
        <v>BEAUMONT</v>
      </c>
      <c r="D18" s="24" t="str">
        <f>VLOOKUP(B18:B18,'[1]partants-émargement'!$A$4:$G$100,3)</f>
        <v>Jérôme</v>
      </c>
      <c r="E18" s="24" t="str">
        <f>VLOOKUP(B18:B18,'[1]partants-émargement'!$A$4:$G$100,4)</f>
        <v>ES Torigni</v>
      </c>
      <c r="F18" s="25">
        <f>VLOOKUP(B18:B18,'[1]partants-émargement'!$A$4:$G$100,5)</f>
        <v>1750093303</v>
      </c>
      <c r="G18" s="13" t="str">
        <f>VLOOKUP(B18:B18,'[1]partants-émargement'!$A$4:$G$100,6)</f>
        <v>S</v>
      </c>
      <c r="H18" s="13">
        <f>VLOOKUP(B18:B18,'[1]partants-émargement'!$A$4:$G$100,7)</f>
        <v>0</v>
      </c>
      <c r="I18" s="8">
        <v>9</v>
      </c>
      <c r="J18" s="8">
        <v>9</v>
      </c>
      <c r="K18" s="8">
        <v>10</v>
      </c>
      <c r="L18" s="5">
        <f>SUM(I18:K18)</f>
        <v>28</v>
      </c>
      <c r="M18" s="8">
        <v>9</v>
      </c>
      <c r="N18" s="8">
        <v>9</v>
      </c>
      <c r="O18" s="8">
        <v>9</v>
      </c>
      <c r="P18" s="5">
        <f>SUM(L18:O18)</f>
        <v>55</v>
      </c>
      <c r="Q18" s="8">
        <v>9</v>
      </c>
      <c r="R18" s="8">
        <v>9</v>
      </c>
      <c r="S18" s="8">
        <v>6</v>
      </c>
      <c r="T18" s="5">
        <f>SUM(P18:S18)</f>
        <v>79</v>
      </c>
      <c r="U18" s="8">
        <v>9</v>
      </c>
      <c r="V18" s="8">
        <v>9</v>
      </c>
      <c r="W18" s="8">
        <v>6</v>
      </c>
      <c r="X18" s="5">
        <f>SUM(T18:W18)</f>
        <v>103</v>
      </c>
      <c r="Y18" s="8"/>
      <c r="Z18" s="8"/>
      <c r="AA18" s="8"/>
      <c r="AB18" s="5"/>
      <c r="AC18" s="8"/>
      <c r="AD18" s="8"/>
      <c r="AE18" s="8"/>
      <c r="AF18" s="31"/>
    </row>
    <row r="19" spans="1:32" ht="21.75" customHeight="1">
      <c r="A19" s="8">
        <v>3</v>
      </c>
      <c r="B19" s="8">
        <v>77</v>
      </c>
      <c r="C19" s="24" t="str">
        <f>VLOOKUP(B19:B19,'[1]partants-émargement'!$A$4:$G$100,2)</f>
        <v>CHERON</v>
      </c>
      <c r="D19" s="24" t="str">
        <f>VLOOKUP(B19:B19,'[1]partants-émargement'!$A$4:$G$100,3)</f>
        <v>Rémy</v>
      </c>
      <c r="E19" s="24" t="str">
        <f>VLOOKUP(B19:B19,'[1]partants-émargement'!$A$4:$G$100,4)</f>
        <v>ES Caen</v>
      </c>
      <c r="F19" s="25">
        <f>VLOOKUP(B19:B19,'[1]partants-émargement'!$A$4:$G$100,5)</f>
        <v>1714001146</v>
      </c>
      <c r="G19" s="13" t="str">
        <f>VLOOKUP(B19:B19,'[1]partants-émargement'!$A$4:$G$100,6)</f>
        <v>S</v>
      </c>
      <c r="H19" s="13" t="str">
        <f>VLOOKUP(B19:B19,'[1]partants-émargement'!$A$4:$G$100,7)</f>
        <v>E</v>
      </c>
      <c r="I19" s="13">
        <v>8</v>
      </c>
      <c r="J19" s="13">
        <v>8</v>
      </c>
      <c r="K19" s="8">
        <v>9</v>
      </c>
      <c r="L19" s="5">
        <f>SUM(I19:K19)</f>
        <v>25</v>
      </c>
      <c r="M19" s="8">
        <v>8</v>
      </c>
      <c r="N19" s="8">
        <v>8</v>
      </c>
      <c r="O19" s="8">
        <v>8</v>
      </c>
      <c r="P19" s="5">
        <f>SUM(L19:O19)</f>
        <v>49</v>
      </c>
      <c r="Q19" s="8">
        <v>8</v>
      </c>
      <c r="R19" s="8">
        <v>6</v>
      </c>
      <c r="S19" s="8">
        <v>10</v>
      </c>
      <c r="T19" s="5">
        <f>SUM(P19:S19)</f>
        <v>73</v>
      </c>
      <c r="U19" s="8">
        <v>6</v>
      </c>
      <c r="V19" s="8">
        <v>5</v>
      </c>
      <c r="W19" s="8">
        <v>8</v>
      </c>
      <c r="X19" s="5">
        <f>SUM(T19:W19)</f>
        <v>92</v>
      </c>
      <c r="Y19" s="8"/>
      <c r="Z19" s="8"/>
      <c r="AA19" s="8"/>
      <c r="AB19" s="5">
        <f>SUM(X19:AA19)</f>
        <v>92</v>
      </c>
      <c r="AC19" s="8"/>
      <c r="AD19" s="8"/>
      <c r="AE19" s="8"/>
      <c r="AF19" s="31">
        <f>SUM(AB19:AE19)</f>
        <v>92</v>
      </c>
    </row>
    <row r="20" spans="1:32" ht="21.75" customHeight="1">
      <c r="A20" s="8">
        <v>4</v>
      </c>
      <c r="B20" s="8">
        <v>89</v>
      </c>
      <c r="C20" s="24" t="str">
        <f>VLOOKUP(B20:B20,'[1]partants-émargement'!$A$4:$G$100,2)</f>
        <v>GODARD</v>
      </c>
      <c r="D20" s="24" t="str">
        <f>VLOOKUP(B20:B20,'[1]partants-émargement'!$A$4:$G$100,3)</f>
        <v>Alexandre</v>
      </c>
      <c r="E20" s="24" t="str">
        <f>VLOOKUP(B20:B20,'[1]partants-émargement'!$A$4:$G$100,4)</f>
        <v>VC Saint Lô</v>
      </c>
      <c r="F20" s="25">
        <f>VLOOKUP(B20:B20,'[1]partants-émargement'!$A$4:$G$100,5)</f>
        <v>1750349280</v>
      </c>
      <c r="G20" s="13" t="str">
        <f>VLOOKUP(B20:B20,'[1]partants-émargement'!$A$4:$G$100,6)</f>
        <v>S</v>
      </c>
      <c r="H20" s="13" t="str">
        <f>VLOOKUP(B20:B20,'[1]partants-émargement'!$A$4:$G$100,7)</f>
        <v>E</v>
      </c>
      <c r="I20" s="8">
        <v>4</v>
      </c>
      <c r="J20" s="8">
        <v>4</v>
      </c>
      <c r="K20" s="8">
        <v>7</v>
      </c>
      <c r="L20" s="5">
        <f>SUM(I20:K20)</f>
        <v>15</v>
      </c>
      <c r="M20" s="8"/>
      <c r="N20" s="8">
        <v>7</v>
      </c>
      <c r="O20" s="8">
        <v>7</v>
      </c>
      <c r="P20" s="5">
        <f>SUM(L20:O20)</f>
        <v>29</v>
      </c>
      <c r="Q20" s="8">
        <v>5</v>
      </c>
      <c r="R20" s="8">
        <v>5</v>
      </c>
      <c r="S20" s="8">
        <v>8</v>
      </c>
      <c r="T20" s="5">
        <f>SUM(P20:S20)</f>
        <v>47</v>
      </c>
      <c r="U20" s="8"/>
      <c r="V20" s="8"/>
      <c r="W20" s="8"/>
      <c r="X20" s="5">
        <f>SUM(T20:W20)</f>
        <v>47</v>
      </c>
      <c r="Y20" s="8"/>
      <c r="Z20" s="8"/>
      <c r="AA20" s="8"/>
      <c r="AB20" s="5"/>
      <c r="AC20" s="8"/>
      <c r="AD20" s="8"/>
      <c r="AE20" s="8"/>
      <c r="AF20" s="31"/>
    </row>
    <row r="21" spans="1:32" ht="21.75" customHeight="1">
      <c r="A21" s="8">
        <v>5</v>
      </c>
      <c r="B21" s="8">
        <v>88</v>
      </c>
      <c r="C21" s="24" t="str">
        <f>VLOOKUP(B21:B21,'[1]partants-émargement'!$A$4:$G$100,2)</f>
        <v>PAPIN</v>
      </c>
      <c r="D21" s="24" t="str">
        <f>VLOOKUP(B21:B21,'[1]partants-émargement'!$A$4:$G$100,3)</f>
        <v>Romain</v>
      </c>
      <c r="E21" s="24" t="str">
        <f>VLOOKUP(B21:B21,'[1]partants-émargement'!$A$4:$G$100,4)</f>
        <v>VC Saint Lô</v>
      </c>
      <c r="F21" s="25">
        <f>VLOOKUP(B21:B21,'[1]partants-émargement'!$A$4:$G$100,5)</f>
        <v>1750349244</v>
      </c>
      <c r="G21" s="13" t="str">
        <f>VLOOKUP(B21:B21,'[1]partants-émargement'!$A$4:$G$100,6)</f>
        <v>S</v>
      </c>
      <c r="H21" s="13">
        <f>VLOOKUP(B21:B21,'[1]partants-émargement'!$A$4:$G$100,7)</f>
        <v>0</v>
      </c>
      <c r="I21" s="8">
        <v>7</v>
      </c>
      <c r="J21" s="8">
        <v>6</v>
      </c>
      <c r="K21" s="8">
        <v>4</v>
      </c>
      <c r="L21" s="5">
        <f>SUM(I21:K21)</f>
        <v>17</v>
      </c>
      <c r="M21" s="8"/>
      <c r="N21" s="8"/>
      <c r="O21" s="8"/>
      <c r="P21" s="5">
        <f>SUM(L21:O21)</f>
        <v>17</v>
      </c>
      <c r="Q21" s="8">
        <v>6</v>
      </c>
      <c r="R21" s="8">
        <v>8</v>
      </c>
      <c r="S21" s="8">
        <v>9</v>
      </c>
      <c r="T21" s="5">
        <f>SUM(P21:S21)</f>
        <v>40</v>
      </c>
      <c r="U21" s="8"/>
      <c r="V21" s="8"/>
      <c r="W21" s="8"/>
      <c r="X21" s="5">
        <f>SUM(T21:W21)</f>
        <v>40</v>
      </c>
      <c r="Y21" s="8"/>
      <c r="Z21" s="8"/>
      <c r="AA21" s="8"/>
      <c r="AB21" s="8"/>
      <c r="AC21" s="8"/>
      <c r="AD21" s="8"/>
      <c r="AE21" s="8"/>
      <c r="AF21" s="35"/>
    </row>
    <row r="22" spans="1:32" s="21" customFormat="1" ht="21.75" customHeight="1">
      <c r="A22" s="8">
        <v>6</v>
      </c>
      <c r="B22" s="8">
        <v>75</v>
      </c>
      <c r="C22" s="24" t="str">
        <f>VLOOKUP(B22:B22,'[1]partants-émargement'!$A$4:$G$100,2)</f>
        <v>PICOT</v>
      </c>
      <c r="D22" s="24" t="str">
        <f>VLOOKUP(B22:B22,'[1]partants-émargement'!$A$4:$G$100,3)</f>
        <v>Romain</v>
      </c>
      <c r="E22" s="24" t="str">
        <f>VLOOKUP(B22:B22,'[1]partants-émargement'!$A$4:$G$100,4)</f>
        <v>AC Octeville</v>
      </c>
      <c r="F22" s="25">
        <f>VLOOKUP(B22:B22,'[1]partants-émargement'!$A$4:$G$100,5)</f>
        <v>1750190101</v>
      </c>
      <c r="G22" s="13" t="str">
        <f>VLOOKUP(B22:B22,'[1]partants-émargement'!$A$4:$G$100,6)</f>
        <v>S</v>
      </c>
      <c r="H22" s="13">
        <f>VLOOKUP(B22:B22,'[1]partants-émargement'!$A$4:$G$100,7)</f>
        <v>0</v>
      </c>
      <c r="I22" s="13">
        <v>3</v>
      </c>
      <c r="J22" s="13">
        <v>5</v>
      </c>
      <c r="K22" s="8">
        <v>5</v>
      </c>
      <c r="L22" s="5">
        <f>SUM(I22:K22)</f>
        <v>13</v>
      </c>
      <c r="M22" s="8"/>
      <c r="N22" s="8"/>
      <c r="O22" s="8"/>
      <c r="P22" s="5">
        <f>SUM(L22:O22)</f>
        <v>13</v>
      </c>
      <c r="Q22" s="8">
        <v>7</v>
      </c>
      <c r="R22" s="8">
        <v>7</v>
      </c>
      <c r="S22" s="8">
        <v>5</v>
      </c>
      <c r="T22" s="5">
        <f>SUM(P22:S22)</f>
        <v>32</v>
      </c>
      <c r="U22" s="8"/>
      <c r="V22" s="8"/>
      <c r="W22" s="8"/>
      <c r="X22" s="5">
        <f>SUM(T22:W22)</f>
        <v>32</v>
      </c>
      <c r="Y22" s="8"/>
      <c r="Z22" s="8"/>
      <c r="AA22" s="8"/>
      <c r="AB22" s="5">
        <f>SUM(X22:AA22)</f>
        <v>32</v>
      </c>
      <c r="AC22" s="8"/>
      <c r="AD22" s="8"/>
      <c r="AE22" s="8"/>
      <c r="AF22" s="31">
        <f>SUM(AB22:AE22)</f>
        <v>32</v>
      </c>
    </row>
    <row r="23" spans="1:32" ht="21.75" customHeight="1">
      <c r="A23" s="8">
        <v>7</v>
      </c>
      <c r="B23" s="8">
        <v>64</v>
      </c>
      <c r="C23" s="24" t="str">
        <f>VLOOKUP(B23:B23,'[4]partants-émargement'!$A$4:$G$74,2)</f>
        <v>BOUVETTE</v>
      </c>
      <c r="D23" s="24" t="str">
        <f>VLOOKUP(B23:B23,'[4]partants-émargement'!$A$4:$G$74,3)</f>
        <v>Félix</v>
      </c>
      <c r="E23" s="24" t="str">
        <f>VLOOKUP(B23:B23,'[4]partants-émargement'!$A$4:$G$74,4)</f>
        <v>VC Saint Lô</v>
      </c>
      <c r="F23" s="25">
        <f>VLOOKUP(B23:B23,'[4]partants-émargement'!$A$4:$G$74,5)</f>
        <v>1750349017</v>
      </c>
      <c r="G23" s="13" t="str">
        <f>VLOOKUP(B23:B23,'[4]partants-émargement'!$A$4:$G$74,6)</f>
        <v>S</v>
      </c>
      <c r="H23" s="13">
        <f>VLOOKUP(B23:B23,'[4]partants-émargement'!$A$4:$G$74,7)</f>
        <v>0</v>
      </c>
      <c r="I23" s="13"/>
      <c r="J23" s="13"/>
      <c r="K23" s="8"/>
      <c r="L23" s="5"/>
      <c r="M23" s="8"/>
      <c r="N23" s="8"/>
      <c r="O23" s="8"/>
      <c r="P23" s="5"/>
      <c r="Q23" s="8"/>
      <c r="R23" s="8"/>
      <c r="S23" s="8"/>
      <c r="T23" s="5">
        <f>SUM(P23:S23)</f>
        <v>0</v>
      </c>
      <c r="U23" s="8">
        <v>7</v>
      </c>
      <c r="V23" s="8">
        <v>8</v>
      </c>
      <c r="W23" s="8">
        <v>7</v>
      </c>
      <c r="X23" s="5">
        <f>SUM(T23:W23)</f>
        <v>22</v>
      </c>
      <c r="Y23" s="8"/>
      <c r="Z23" s="8"/>
      <c r="AA23" s="8"/>
      <c r="AB23" s="5"/>
      <c r="AC23" s="8"/>
      <c r="AD23" s="8"/>
      <c r="AE23" s="8"/>
      <c r="AF23" s="31"/>
    </row>
    <row r="24" spans="1:32" ht="21.75" customHeight="1">
      <c r="A24" s="8">
        <v>8</v>
      </c>
      <c r="B24" s="8">
        <v>84</v>
      </c>
      <c r="C24" s="24" t="str">
        <f>VLOOKUP(B24:B24,'[1]partants-émargement'!$A$4:$G$100,2)</f>
        <v>CHAMPBERTAULT</v>
      </c>
      <c r="D24" s="24" t="str">
        <f>VLOOKUP(B24:B24,'[1]partants-émargement'!$A$4:$G$100,3)</f>
        <v>Mathieu</v>
      </c>
      <c r="E24" s="24" t="str">
        <f>VLOOKUP(B24:B24,'[1]partants-émargement'!$A$4:$G$100,4)</f>
        <v>VC Saint Lô</v>
      </c>
      <c r="F24" s="25">
        <f>VLOOKUP(B24:B24,'[1]partants-émargement'!$A$4:$G$100,5)</f>
        <v>1750349007</v>
      </c>
      <c r="G24" s="13" t="str">
        <f>VLOOKUP(B24:B24,'[1]partants-émargement'!$A$4:$G$100,6)</f>
        <v>S</v>
      </c>
      <c r="H24" s="13">
        <f>VLOOKUP(B24:B24,'[1]partants-émargement'!$A$4:$G$100,7)</f>
        <v>0</v>
      </c>
      <c r="I24" s="8">
        <v>5</v>
      </c>
      <c r="J24" s="8">
        <v>3</v>
      </c>
      <c r="K24" s="8">
        <v>6</v>
      </c>
      <c r="L24" s="5">
        <f>SUM(I24:K24)</f>
        <v>14</v>
      </c>
      <c r="M24" s="8">
        <v>7</v>
      </c>
      <c r="N24" s="8"/>
      <c r="O24" s="8"/>
      <c r="P24" s="5">
        <f>SUM(L24:O24)</f>
        <v>21</v>
      </c>
      <c r="Q24" s="8"/>
      <c r="R24" s="8"/>
      <c r="S24" s="8"/>
      <c r="T24" s="5">
        <f>SUM(P24:S24)</f>
        <v>21</v>
      </c>
      <c r="U24" s="8"/>
      <c r="V24" s="8"/>
      <c r="W24" s="8"/>
      <c r="X24" s="5">
        <f>SUM(T24:W24)</f>
        <v>21</v>
      </c>
      <c r="Y24" s="8"/>
      <c r="Z24" s="8"/>
      <c r="AA24" s="8"/>
      <c r="AB24" s="5">
        <f>SUM(X24:AA24)</f>
        <v>21</v>
      </c>
      <c r="AC24" s="8"/>
      <c r="AD24" s="8"/>
      <c r="AE24" s="8"/>
      <c r="AF24" s="31">
        <f>SUM(AB24:AE24)</f>
        <v>21</v>
      </c>
    </row>
    <row r="25" spans="1:32" ht="21.75" customHeight="1">
      <c r="A25" s="8">
        <v>9</v>
      </c>
      <c r="B25" s="8">
        <v>67</v>
      </c>
      <c r="C25" s="24" t="str">
        <f>VLOOKUP(B25:B25,'[4]partants-émargement'!$A$4:$G$74,2)</f>
        <v>CATHERINE</v>
      </c>
      <c r="D25" s="24" t="str">
        <f>VLOOKUP(B25:B25,'[4]partants-émargement'!$A$4:$G$74,3)</f>
        <v>Kévin</v>
      </c>
      <c r="E25" s="24" t="str">
        <f>VLOOKUP(B25:B25,'[4]partants-émargement'!$A$4:$G$74,4)</f>
        <v>ES Torigny</v>
      </c>
      <c r="F25" s="25" t="str">
        <f>VLOOKUP(B25:B25,'[4]partants-émargement'!$A$4:$G$74,5)</f>
        <v>17 50 093 157</v>
      </c>
      <c r="G25" s="13" t="str">
        <f>VLOOKUP(B25:B25,'[4]partants-émargement'!$A$4:$G$74,6)</f>
        <v>S</v>
      </c>
      <c r="H25" s="13" t="str">
        <f>VLOOKUP(B25:B25,'[4]partants-émargement'!$A$4:$G$74,7)</f>
        <v>E</v>
      </c>
      <c r="I25" s="13"/>
      <c r="J25" s="13"/>
      <c r="K25" s="8"/>
      <c r="L25" s="5"/>
      <c r="M25" s="8"/>
      <c r="N25" s="8"/>
      <c r="O25" s="8"/>
      <c r="P25" s="5"/>
      <c r="Q25" s="8"/>
      <c r="R25" s="8"/>
      <c r="S25" s="8"/>
      <c r="T25" s="5">
        <f>SUM(P25:S25)</f>
        <v>0</v>
      </c>
      <c r="U25" s="8"/>
      <c r="V25" s="8">
        <v>10</v>
      </c>
      <c r="W25" s="8">
        <v>10</v>
      </c>
      <c r="X25" s="5">
        <f>SUM(T25:W25)</f>
        <v>20</v>
      </c>
      <c r="Y25" s="8"/>
      <c r="Z25" s="8"/>
      <c r="AA25" s="8"/>
      <c r="AB25" s="5"/>
      <c r="AC25" s="8"/>
      <c r="AD25" s="8"/>
      <c r="AE25" s="8"/>
      <c r="AF25" s="31"/>
    </row>
    <row r="26" spans="1:32" ht="21.75" customHeight="1">
      <c r="A26" s="8">
        <v>10</v>
      </c>
      <c r="B26" s="8">
        <v>59</v>
      </c>
      <c r="C26" s="24" t="str">
        <f>VLOOKUP(B26:B26,'[4]partants-émargement'!$A$4:$G$74,2)</f>
        <v>GUERET</v>
      </c>
      <c r="D26" s="24" t="str">
        <f>VLOOKUP(B26:B26,'[4]partants-émargement'!$A$4:$G$74,3)</f>
        <v>Jérome</v>
      </c>
      <c r="E26" s="24" t="str">
        <f>VLOOKUP(B26:B26,'[4]partants-émargement'!$A$4:$G$74,4)</f>
        <v>AC Octeville</v>
      </c>
      <c r="F26" s="25" t="str">
        <f>VLOOKUP(B26:B26,'[4]partants-émargement'!$A$4:$G$74,5)</f>
        <v>17 50 190 171</v>
      </c>
      <c r="G26" s="13" t="str">
        <f>VLOOKUP(B26:B26,'[4]partants-émargement'!$A$4:$G$74,6)</f>
        <v>S</v>
      </c>
      <c r="H26" s="13">
        <f>VLOOKUP(B26:B26,'[4]partants-émargement'!$A$4:$G$74,7)</f>
        <v>0</v>
      </c>
      <c r="I26" s="13"/>
      <c r="J26" s="13"/>
      <c r="K26" s="8"/>
      <c r="L26" s="5">
        <f>SUM(I26:K26)</f>
        <v>0</v>
      </c>
      <c r="M26" s="8"/>
      <c r="N26" s="8"/>
      <c r="O26" s="8"/>
      <c r="P26" s="5">
        <f>SUM(L26:O26)</f>
        <v>0</v>
      </c>
      <c r="Q26" s="8"/>
      <c r="R26" s="8"/>
      <c r="S26" s="8"/>
      <c r="T26" s="5">
        <f>SUM(P26:S26)</f>
        <v>0</v>
      </c>
      <c r="U26" s="8">
        <v>8</v>
      </c>
      <c r="V26" s="8">
        <v>6</v>
      </c>
      <c r="W26" s="8">
        <v>5</v>
      </c>
      <c r="X26" s="5">
        <f>SUM(T26:W26)</f>
        <v>19</v>
      </c>
      <c r="Y26" s="8"/>
      <c r="Z26" s="8"/>
      <c r="AA26" s="8"/>
      <c r="AB26" s="5">
        <f>SUM(X26:AA26)</f>
        <v>19</v>
      </c>
      <c r="AC26" s="8"/>
      <c r="AD26" s="8"/>
      <c r="AE26" s="8"/>
      <c r="AF26" s="5">
        <f>SUM(AB26:AE26)</f>
        <v>19</v>
      </c>
    </row>
    <row r="27" spans="1:32" s="21" customFormat="1" ht="21.75" customHeight="1">
      <c r="A27" s="8">
        <v>11</v>
      </c>
      <c r="B27" s="8">
        <v>81</v>
      </c>
      <c r="C27" s="24" t="str">
        <f>VLOOKUP(B27:B27,'[1]partants-émargement'!$A$4:$G$100,2)</f>
        <v>DEMEAUTIS</v>
      </c>
      <c r="D27" s="24" t="str">
        <f>VLOOKUP(B27:B27,'[1]partants-émargement'!$A$4:$G$100,3)</f>
        <v>Kévin</v>
      </c>
      <c r="E27" s="24" t="str">
        <f>VLOOKUP(B27:B27,'[1]partants-émargement'!$A$4:$G$100,4)</f>
        <v>VC Rouen</v>
      </c>
      <c r="F27" s="25">
        <f>VLOOKUP(B27:B27,'[1]partants-émargement'!$A$4:$G$100,5)</f>
        <v>1776016427</v>
      </c>
      <c r="G27" s="13" t="str">
        <f>VLOOKUP(B27:B27,'[1]partants-émargement'!$A$4:$G$100,6)</f>
        <v>S</v>
      </c>
      <c r="H27" s="13" t="str">
        <f>VLOOKUP(B27:B27,'[1]partants-émargement'!$A$4:$G$100,7)</f>
        <v>E</v>
      </c>
      <c r="I27" s="13">
        <v>6</v>
      </c>
      <c r="J27" s="13">
        <v>7</v>
      </c>
      <c r="K27" s="8"/>
      <c r="L27" s="5">
        <f>SUM(I27:K27)</f>
        <v>13</v>
      </c>
      <c r="M27" s="8"/>
      <c r="N27" s="8"/>
      <c r="O27" s="8"/>
      <c r="P27" s="5">
        <f>SUM(L27:O27)</f>
        <v>13</v>
      </c>
      <c r="Q27" s="8"/>
      <c r="R27" s="8"/>
      <c r="S27" s="8"/>
      <c r="T27" s="5">
        <f>SUM(P27:S27)</f>
        <v>13</v>
      </c>
      <c r="U27" s="8"/>
      <c r="V27" s="8"/>
      <c r="W27" s="8"/>
      <c r="X27" s="5">
        <f>SUM(T27:W27)</f>
        <v>13</v>
      </c>
      <c r="Y27" s="8"/>
      <c r="Z27" s="8"/>
      <c r="AA27" s="8"/>
      <c r="AB27" s="5">
        <f>SUM(X27:AA27)</f>
        <v>13</v>
      </c>
      <c r="AC27" s="8"/>
      <c r="AD27" s="8"/>
      <c r="AE27" s="8"/>
      <c r="AF27" s="5">
        <f>SUM(AB27:AE27)</f>
        <v>13</v>
      </c>
    </row>
    <row r="28" spans="1:32" ht="21.75" customHeight="1">
      <c r="A28" s="8"/>
      <c r="B28" s="8">
        <v>85</v>
      </c>
      <c r="C28" s="24" t="str">
        <f>VLOOKUP(B28:B28,'[1]partants-émargement'!$A$4:$G$100,2)</f>
        <v>FERON</v>
      </c>
      <c r="D28" s="24" t="str">
        <f>VLOOKUP(B28:B28,'[1]partants-émargement'!$A$4:$G$100,3)</f>
        <v>Jérôme</v>
      </c>
      <c r="E28" s="24" t="str">
        <f>VLOOKUP(B28:B28,'[1]partants-émargement'!$A$4:$G$100,4)</f>
        <v>VC Saint Lô</v>
      </c>
      <c r="F28" s="25">
        <f>VLOOKUP(B28:B28,'[1]partants-émargement'!$A$4:$G$100,5)</f>
        <v>1750349437</v>
      </c>
      <c r="G28" s="13" t="str">
        <f>VLOOKUP(B28:B28,'[1]partants-émargement'!$A$4:$G$100,6)</f>
        <v>S</v>
      </c>
      <c r="H28" s="13">
        <f>VLOOKUP(B28:B28,'[1]partants-émargement'!$A$4:$G$100,7)</f>
        <v>0</v>
      </c>
      <c r="I28" s="8"/>
      <c r="J28" s="8"/>
      <c r="K28" s="8"/>
      <c r="L28" s="5">
        <f>SUM(I28:K28)</f>
        <v>0</v>
      </c>
      <c r="M28" s="8"/>
      <c r="N28" s="8"/>
      <c r="O28" s="8"/>
      <c r="P28" s="5">
        <f>SUM(L28:O28)</f>
        <v>0</v>
      </c>
      <c r="Q28" s="8"/>
      <c r="R28" s="8"/>
      <c r="S28" s="8"/>
      <c r="T28" s="5">
        <f>SUM(P28:S28)</f>
        <v>0</v>
      </c>
      <c r="U28" s="8"/>
      <c r="V28" s="8"/>
      <c r="W28" s="8"/>
      <c r="X28" s="5">
        <f>SUM(T28:W28)</f>
        <v>0</v>
      </c>
      <c r="Y28" s="8"/>
      <c r="Z28" s="8"/>
      <c r="AA28" s="8"/>
      <c r="AB28" s="5">
        <f>SUM(X28:AA28)</f>
        <v>0</v>
      </c>
      <c r="AC28" s="8"/>
      <c r="AD28" s="8"/>
      <c r="AE28" s="8"/>
      <c r="AF28" s="5">
        <f>SUM(AB28:AE28)</f>
        <v>0</v>
      </c>
    </row>
    <row r="29" spans="1:32" ht="21.75" customHeight="1">
      <c r="A29" s="8"/>
      <c r="B29" s="8">
        <v>78</v>
      </c>
      <c r="C29" s="24" t="str">
        <f>VLOOKUP(B29:B29,'[1]partants-émargement'!$A$4:$G$100,2)</f>
        <v>BINET</v>
      </c>
      <c r="D29" s="24" t="str">
        <f>VLOOKUP(B29:B29,'[1]partants-émargement'!$A$4:$G$100,3)</f>
        <v>Alexandre</v>
      </c>
      <c r="E29" s="24" t="str">
        <f>VLOOKUP(B29:B29,'[1]partants-émargement'!$A$4:$G$100,4)</f>
        <v>VC Avranches</v>
      </c>
      <c r="F29" s="25">
        <f>VLOOKUP(B29:B29,'[1]partants-émargement'!$A$4:$G$100,5)</f>
        <v>1750124234</v>
      </c>
      <c r="G29" s="13" t="str">
        <f>VLOOKUP(B29:B29,'[1]partants-émargement'!$A$4:$G$100,6)</f>
        <v>S</v>
      </c>
      <c r="H29" s="13">
        <f>VLOOKUP(B29:B29,'[1]partants-émargement'!$A$4:$G$100,7)</f>
        <v>0</v>
      </c>
      <c r="I29" s="8"/>
      <c r="J29" s="8"/>
      <c r="K29" s="8"/>
      <c r="L29" s="5">
        <f>SUM(I29:K29)</f>
        <v>0</v>
      </c>
      <c r="M29" s="8"/>
      <c r="N29" s="8"/>
      <c r="O29" s="8"/>
      <c r="P29" s="5">
        <f>SUM(L29:O29)</f>
        <v>0</v>
      </c>
      <c r="Q29" s="8"/>
      <c r="R29" s="8"/>
      <c r="S29" s="8"/>
      <c r="T29" s="5">
        <f>SUM(P29:S29)</f>
        <v>0</v>
      </c>
      <c r="U29" s="8"/>
      <c r="V29" s="8"/>
      <c r="W29" s="8"/>
      <c r="X29" s="5">
        <f>SUM(T29:W29)</f>
        <v>0</v>
      </c>
      <c r="Y29" s="8"/>
      <c r="Z29" s="8"/>
      <c r="AA29" s="8"/>
      <c r="AB29" s="5">
        <f>SUM(X29:AA29)</f>
        <v>0</v>
      </c>
      <c r="AC29" s="8"/>
      <c r="AD29" s="8"/>
      <c r="AE29" s="8"/>
      <c r="AF29" s="5">
        <f>SUM(AB29:AE29)</f>
        <v>0</v>
      </c>
    </row>
    <row r="30" spans="1:32" ht="21.75" customHeight="1">
      <c r="A30" s="16"/>
      <c r="B30" s="16">
        <v>79</v>
      </c>
      <c r="C30" s="24" t="str">
        <f>VLOOKUP(B30:B30,'[1]partants-émargement'!$A$4:$G$100,2)</f>
        <v>LETOUZE</v>
      </c>
      <c r="D30" s="24" t="str">
        <f>VLOOKUP(B30:B30,'[1]partants-émargement'!$A$4:$G$100,3)</f>
        <v>François</v>
      </c>
      <c r="E30" s="24" t="str">
        <f>VLOOKUP(B30:B30,'[1]partants-émargement'!$A$4:$G$100,4)</f>
        <v>VC Avranches</v>
      </c>
      <c r="F30" s="25">
        <f>VLOOKUP(B30:B30,'[1]partants-émargement'!$A$4:$G$100,5)</f>
        <v>1750124275</v>
      </c>
      <c r="G30" s="13" t="str">
        <f>VLOOKUP(B30:B30,'[1]partants-émargement'!$A$4:$G$100,6)</f>
        <v>S</v>
      </c>
      <c r="H30" s="13">
        <f>VLOOKUP(B30:B30,'[1]partants-émargement'!$A$4:$G$100,7)</f>
        <v>0</v>
      </c>
      <c r="I30" s="13"/>
      <c r="J30" s="13"/>
      <c r="K30" s="8"/>
      <c r="L30" s="5">
        <f>SUM(I30:K30)</f>
        <v>0</v>
      </c>
      <c r="M30" s="8"/>
      <c r="N30" s="8"/>
      <c r="O30" s="8"/>
      <c r="P30" s="5">
        <f>SUM(L30:O30)</f>
        <v>0</v>
      </c>
      <c r="Q30" s="8"/>
      <c r="R30" s="8"/>
      <c r="S30" s="8"/>
      <c r="T30" s="5">
        <f>SUM(P30:S30)</f>
        <v>0</v>
      </c>
      <c r="U30" s="8"/>
      <c r="V30" s="8"/>
      <c r="W30" s="8"/>
      <c r="X30" s="5">
        <f>SUM(T30:W30)</f>
        <v>0</v>
      </c>
      <c r="Y30" s="16"/>
      <c r="Z30" s="16"/>
      <c r="AA30" s="16"/>
      <c r="AB30" s="68">
        <f>SUM(X30:AA30)</f>
        <v>0</v>
      </c>
      <c r="AC30" s="16"/>
      <c r="AD30" s="16"/>
      <c r="AE30" s="16"/>
      <c r="AF30" s="68">
        <f>SUM(AB30:AE30)</f>
        <v>0</v>
      </c>
    </row>
    <row r="31" spans="1:32" ht="21.75" customHeight="1">
      <c r="A31" s="59" t="s">
        <v>25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</row>
    <row r="32" spans="1:32" ht="21.75" customHeight="1">
      <c r="A32" s="16"/>
      <c r="B32" s="16"/>
      <c r="C32" s="30"/>
      <c r="D32" s="30"/>
      <c r="E32" s="16"/>
      <c r="F32" s="16"/>
      <c r="G32" s="16"/>
      <c r="H32" s="16"/>
      <c r="I32" s="52">
        <v>41005</v>
      </c>
      <c r="J32" s="53"/>
      <c r="K32" s="53"/>
      <c r="L32" s="54"/>
      <c r="M32" s="52">
        <v>41040</v>
      </c>
      <c r="N32" s="53"/>
      <c r="O32" s="53"/>
      <c r="P32" s="54"/>
      <c r="Q32" s="60">
        <v>41054</v>
      </c>
      <c r="R32" s="61"/>
      <c r="S32" s="61"/>
      <c r="T32" s="62"/>
      <c r="U32" s="60">
        <v>41082</v>
      </c>
      <c r="V32" s="61"/>
      <c r="W32" s="61"/>
      <c r="X32" s="62"/>
      <c r="Y32" s="56"/>
      <c r="Z32" s="57"/>
      <c r="AA32" s="57"/>
      <c r="AB32" s="58"/>
      <c r="AC32" s="56"/>
      <c r="AD32" s="57"/>
      <c r="AE32" s="57"/>
      <c r="AF32" s="58"/>
    </row>
    <row r="33" spans="1:32" ht="21.75" customHeight="1">
      <c r="A33" s="5" t="s">
        <v>4</v>
      </c>
      <c r="B33" s="5" t="s">
        <v>3</v>
      </c>
      <c r="C33" s="5" t="s">
        <v>0</v>
      </c>
      <c r="D33" s="5" t="s">
        <v>1</v>
      </c>
      <c r="E33" s="5" t="s">
        <v>2</v>
      </c>
      <c r="F33" s="5"/>
      <c r="G33" s="5" t="s">
        <v>9</v>
      </c>
      <c r="H33" s="5" t="s">
        <v>9</v>
      </c>
      <c r="I33" s="5" t="s">
        <v>26</v>
      </c>
      <c r="J33" s="5" t="s">
        <v>17</v>
      </c>
      <c r="K33" s="5" t="s">
        <v>14</v>
      </c>
      <c r="L33" s="5" t="s">
        <v>5</v>
      </c>
      <c r="M33" s="5" t="s">
        <v>11</v>
      </c>
      <c r="N33" s="5" t="s">
        <v>12</v>
      </c>
      <c r="O33" s="5" t="s">
        <v>14</v>
      </c>
      <c r="P33" s="5" t="s">
        <v>5</v>
      </c>
      <c r="Q33" s="5" t="s">
        <v>20</v>
      </c>
      <c r="R33" s="5" t="s">
        <v>13</v>
      </c>
      <c r="S33" s="5" t="s">
        <v>18</v>
      </c>
      <c r="T33" s="5" t="s">
        <v>5</v>
      </c>
      <c r="U33" s="5" t="s">
        <v>22</v>
      </c>
      <c r="V33" s="5" t="s">
        <v>17</v>
      </c>
      <c r="W33" s="5" t="s">
        <v>12</v>
      </c>
      <c r="X33" s="5" t="s">
        <v>5</v>
      </c>
      <c r="Y33" s="5" t="s">
        <v>13</v>
      </c>
      <c r="Z33" s="5" t="s">
        <v>18</v>
      </c>
      <c r="AA33" s="5" t="s">
        <v>14</v>
      </c>
      <c r="AB33" s="5" t="s">
        <v>5</v>
      </c>
      <c r="AC33" s="5" t="s">
        <v>14</v>
      </c>
      <c r="AD33" s="5" t="s">
        <v>22</v>
      </c>
      <c r="AE33" s="5" t="s">
        <v>12</v>
      </c>
      <c r="AF33" s="31" t="s">
        <v>5</v>
      </c>
    </row>
    <row r="34" spans="1:32" ht="21.75" customHeight="1">
      <c r="A34" s="8">
        <v>1</v>
      </c>
      <c r="B34" s="8">
        <v>80</v>
      </c>
      <c r="C34" s="24" t="str">
        <f>VLOOKUP(B34:B34,'[1]partants-émargement'!$A$4:$G$100,2)</f>
        <v>FOSSE</v>
      </c>
      <c r="D34" s="24" t="str">
        <f>VLOOKUP(B34:B34,'[1]partants-émargement'!$A$4:$G$100,3)</f>
        <v>Ludovic</v>
      </c>
      <c r="E34" s="24" t="str">
        <f>VLOOKUP(B34:B34,'[1]partants-émargement'!$A$4:$G$100,4)</f>
        <v>VC Canton les Pieux</v>
      </c>
      <c r="F34" s="25">
        <f>VLOOKUP(B34:B34,'[1]partants-émargement'!$A$4:$G$100,5)</f>
        <v>1750342107</v>
      </c>
      <c r="G34" s="13" t="str">
        <f>VLOOKUP(B34:B34,'[1]partants-émargement'!$A$4:$G$100,6)</f>
        <v>S</v>
      </c>
      <c r="H34" s="13" t="str">
        <f>VLOOKUP(B34:B34,'[1]partants-émargement'!$A$4:$G$100,7)</f>
        <v>M</v>
      </c>
      <c r="I34" s="13">
        <v>10</v>
      </c>
      <c r="J34" s="13">
        <v>10</v>
      </c>
      <c r="K34" s="8">
        <v>9</v>
      </c>
      <c r="L34" s="5">
        <f>SUM(I34:K34)</f>
        <v>29</v>
      </c>
      <c r="M34" s="8">
        <v>10</v>
      </c>
      <c r="N34" s="8">
        <v>10</v>
      </c>
      <c r="O34" s="8">
        <v>9</v>
      </c>
      <c r="P34" s="5">
        <f>SUM(L34:O34)</f>
        <v>58</v>
      </c>
      <c r="Q34" s="8">
        <v>10</v>
      </c>
      <c r="R34" s="8">
        <v>10</v>
      </c>
      <c r="S34" s="8">
        <v>10</v>
      </c>
      <c r="T34" s="5">
        <f>SUM(P34:S34)</f>
        <v>88</v>
      </c>
      <c r="U34" s="8">
        <v>10</v>
      </c>
      <c r="V34" s="8">
        <v>10</v>
      </c>
      <c r="W34" s="8">
        <v>10</v>
      </c>
      <c r="X34" s="5">
        <f>SUM(T34:W34)</f>
        <v>118</v>
      </c>
      <c r="Y34" s="8"/>
      <c r="Z34" s="8"/>
      <c r="AA34" s="8"/>
      <c r="AB34" s="5">
        <f>SUM(X34:AA34)</f>
        <v>118</v>
      </c>
      <c r="AC34" s="8"/>
      <c r="AD34" s="8"/>
      <c r="AE34" s="8"/>
      <c r="AF34" s="31">
        <f>SUM(AB34:AE34)</f>
        <v>118</v>
      </c>
    </row>
    <row r="35" spans="1:32" ht="21.75" customHeight="1">
      <c r="A35" s="8">
        <v>2</v>
      </c>
      <c r="B35" s="8">
        <v>87</v>
      </c>
      <c r="C35" s="24" t="str">
        <f>VLOOKUP(B35:B35,'[1]partants-émargement'!$A$4:$G$100,2)</f>
        <v>LEBIEZ</v>
      </c>
      <c r="D35" s="24" t="str">
        <f>VLOOKUP(B35:B35,'[1]partants-émargement'!$A$4:$G$100,3)</f>
        <v>Stéphane</v>
      </c>
      <c r="E35" s="24" t="str">
        <f>VLOOKUP(B35:B35,'[1]partants-émargement'!$A$4:$G$100,4)</f>
        <v>VC Saint Lô</v>
      </c>
      <c r="F35" s="25">
        <f>VLOOKUP(B35:B35,'[1]partants-émargement'!$A$4:$G$100,5)</f>
        <v>1750349089</v>
      </c>
      <c r="G35" s="13" t="str">
        <f>VLOOKUP(B35:B35,'[1]partants-émargement'!$A$4:$G$100,6)</f>
        <v>S</v>
      </c>
      <c r="H35" s="13" t="str">
        <f>VLOOKUP(B35:B35,'[1]partants-émargement'!$A$4:$G$100,7)</f>
        <v>M</v>
      </c>
      <c r="I35" s="13">
        <v>9</v>
      </c>
      <c r="J35" s="13">
        <v>5</v>
      </c>
      <c r="K35" s="8">
        <v>10</v>
      </c>
      <c r="L35" s="5">
        <f>SUM(I35:K35)</f>
        <v>24</v>
      </c>
      <c r="M35" s="8">
        <v>7</v>
      </c>
      <c r="N35" s="8">
        <v>9</v>
      </c>
      <c r="O35" s="8">
        <v>8</v>
      </c>
      <c r="P35" s="5">
        <f>SUM(L35:O35)</f>
        <v>48</v>
      </c>
      <c r="Q35" s="8">
        <v>9</v>
      </c>
      <c r="R35" s="8">
        <v>9</v>
      </c>
      <c r="S35" s="8">
        <v>9</v>
      </c>
      <c r="T35" s="5">
        <f>SUM(P35:S35)</f>
        <v>75</v>
      </c>
      <c r="U35" s="8">
        <v>9</v>
      </c>
      <c r="V35" s="8">
        <v>9</v>
      </c>
      <c r="W35" s="8">
        <v>9</v>
      </c>
      <c r="X35" s="5">
        <f>SUM(T35:W35)</f>
        <v>102</v>
      </c>
      <c r="Y35" s="8"/>
      <c r="Z35" s="8"/>
      <c r="AA35" s="8"/>
      <c r="AB35" s="5">
        <f>SUM(X35:AA35)</f>
        <v>102</v>
      </c>
      <c r="AC35" s="8"/>
      <c r="AD35" s="8"/>
      <c r="AE35" s="8"/>
      <c r="AF35" s="31">
        <f>SUM(AB35:AE35)</f>
        <v>102</v>
      </c>
    </row>
    <row r="36" spans="1:32" ht="21.75" customHeight="1">
      <c r="A36" s="8">
        <v>3</v>
      </c>
      <c r="B36" s="8">
        <v>83</v>
      </c>
      <c r="C36" s="24" t="str">
        <f>VLOOKUP(B36:B36,'[1]partants-émargement'!$A$4:$G$100,2)</f>
        <v>BELLAIS</v>
      </c>
      <c r="D36" s="24" t="str">
        <f>VLOOKUP(B36:B36,'[1]partants-émargement'!$A$4:$G$100,3)</f>
        <v>Jacky</v>
      </c>
      <c r="E36" s="24" t="str">
        <f>VLOOKUP(B36:B36,'[1]partants-émargement'!$A$4:$G$100,4)</f>
        <v>VC Saint Lô</v>
      </c>
      <c r="F36" s="25">
        <f>VLOOKUP(B36:B36,'[1]partants-émargement'!$A$4:$G$100,5)</f>
        <v>1750349179</v>
      </c>
      <c r="G36" s="13" t="str">
        <f>VLOOKUP(B36:B36,'[1]partants-émargement'!$A$4:$G$100,6)</f>
        <v>S</v>
      </c>
      <c r="H36" s="13" t="str">
        <f>VLOOKUP(B36:B36,'[1]partants-émargement'!$A$4:$G$100,7)</f>
        <v>M</v>
      </c>
      <c r="I36" s="13">
        <v>7</v>
      </c>
      <c r="J36" s="13">
        <v>9</v>
      </c>
      <c r="K36" s="8">
        <v>7</v>
      </c>
      <c r="L36" s="5">
        <f>SUM(I36:K36)</f>
        <v>23</v>
      </c>
      <c r="M36" s="8">
        <v>9</v>
      </c>
      <c r="N36" s="8">
        <v>7</v>
      </c>
      <c r="O36" s="8">
        <v>10</v>
      </c>
      <c r="P36" s="5">
        <f>SUM(L36:O36)</f>
        <v>49</v>
      </c>
      <c r="Q36" s="8">
        <v>7</v>
      </c>
      <c r="R36" s="8">
        <v>7</v>
      </c>
      <c r="S36" s="8">
        <v>7</v>
      </c>
      <c r="T36" s="5">
        <f>SUM(P36:S36)</f>
        <v>70</v>
      </c>
      <c r="U36" s="8"/>
      <c r="V36" s="8">
        <v>8</v>
      </c>
      <c r="W36" s="8"/>
      <c r="X36" s="5">
        <f>SUM(T36:W36)</f>
        <v>78</v>
      </c>
      <c r="Y36" s="8"/>
      <c r="Z36" s="8"/>
      <c r="AA36" s="8"/>
      <c r="AB36" s="5">
        <f>SUM(X36:AA36)</f>
        <v>78</v>
      </c>
      <c r="AC36" s="8"/>
      <c r="AD36" s="8"/>
      <c r="AE36" s="8"/>
      <c r="AF36" s="31">
        <f>SUM(AB36:AE36)</f>
        <v>78</v>
      </c>
    </row>
    <row r="37" spans="1:32" ht="21.75" customHeight="1">
      <c r="A37" s="8">
        <v>4</v>
      </c>
      <c r="B37" s="8">
        <v>82</v>
      </c>
      <c r="C37" s="24" t="str">
        <f>VLOOKUP(B37:B37,'[1]partants-émargement'!$A$4:$G$100,2)</f>
        <v>MARIE DIT HOMMET</v>
      </c>
      <c r="D37" s="24" t="str">
        <f>VLOOKUP(B37:B37,'[1]partants-émargement'!$A$4:$G$100,3)</f>
        <v>David</v>
      </c>
      <c r="E37" s="24" t="str">
        <f>VLOOKUP(B37:B37,'[1]partants-émargement'!$A$4:$G$100,4)</f>
        <v>VC Saint Lô</v>
      </c>
      <c r="F37" s="25">
        <f>VLOOKUP(B37:B37,'[1]partants-émargement'!$A$4:$G$100,5)</f>
        <v>1750349347</v>
      </c>
      <c r="G37" s="13" t="str">
        <f>VLOOKUP(B37:B37,'[1]partants-émargement'!$A$4:$G$100,6)</f>
        <v>S</v>
      </c>
      <c r="H37" s="13" t="str">
        <f>VLOOKUP(B37:B37,'[1]partants-émargement'!$A$4:$G$100,7)</f>
        <v>M</v>
      </c>
      <c r="I37" s="8">
        <v>8</v>
      </c>
      <c r="J37" s="8">
        <v>6</v>
      </c>
      <c r="K37" s="8">
        <v>8</v>
      </c>
      <c r="L37" s="5">
        <f>SUM(I37:K37)</f>
        <v>22</v>
      </c>
      <c r="M37" s="8">
        <v>8</v>
      </c>
      <c r="N37" s="8">
        <v>8</v>
      </c>
      <c r="O37" s="8">
        <v>7</v>
      </c>
      <c r="P37" s="5">
        <f>SUM(L37:O37)</f>
        <v>45</v>
      </c>
      <c r="Q37" s="8">
        <v>8</v>
      </c>
      <c r="R37" s="8">
        <v>8</v>
      </c>
      <c r="S37" s="8">
        <v>8</v>
      </c>
      <c r="T37" s="5">
        <f>SUM(P37:S37)</f>
        <v>69</v>
      </c>
      <c r="U37" s="8"/>
      <c r="V37" s="8">
        <v>7</v>
      </c>
      <c r="W37" s="8"/>
      <c r="X37" s="5">
        <f>SUM(T37:W37)</f>
        <v>76</v>
      </c>
      <c r="Y37" s="8"/>
      <c r="Z37" s="8"/>
      <c r="AA37" s="8"/>
      <c r="AB37" s="5">
        <f>SUM(X37:AA37)</f>
        <v>76</v>
      </c>
      <c r="AC37" s="8"/>
      <c r="AD37" s="8"/>
      <c r="AE37" s="8"/>
      <c r="AF37" s="31">
        <f>SUM(AB37:AE37)</f>
        <v>76</v>
      </c>
    </row>
    <row r="38" spans="1:32" ht="21.75" customHeight="1">
      <c r="A38" s="8">
        <v>5</v>
      </c>
      <c r="B38" s="8">
        <v>76</v>
      </c>
      <c r="C38" s="24" t="str">
        <f>VLOOKUP(B38:B38,'[1]partants-émargement'!$A$4:$G$100,2)</f>
        <v>DENHEZ</v>
      </c>
      <c r="D38" s="24" t="str">
        <f>VLOOKUP(B38:B38,'[1]partants-émargement'!$A$4:$G$100,3)</f>
        <v>Aimable</v>
      </c>
      <c r="E38" s="24" t="str">
        <f>VLOOKUP(B38:B38,'[1]partants-émargement'!$A$4:$G$100,4)</f>
        <v>AS Cherbourg</v>
      </c>
      <c r="F38" s="25">
        <f>VLOOKUP(B38:B38,'[1]partants-émargement'!$A$4:$G$100,5)</f>
        <v>1750087034</v>
      </c>
      <c r="G38" s="13" t="str">
        <f>VLOOKUP(B38:B38,'[1]partants-émargement'!$A$4:$G$100,6)</f>
        <v>S</v>
      </c>
      <c r="H38" s="13" t="str">
        <f>VLOOKUP(B38:B38,'[1]partants-émargement'!$A$4:$G$100,7)</f>
        <v>M</v>
      </c>
      <c r="I38" s="13"/>
      <c r="J38" s="13">
        <v>7</v>
      </c>
      <c r="K38" s="8"/>
      <c r="L38" s="5">
        <f>SUM(I38:K38)</f>
        <v>7</v>
      </c>
      <c r="M38" s="8">
        <v>6</v>
      </c>
      <c r="N38" s="8">
        <v>6</v>
      </c>
      <c r="O38" s="8"/>
      <c r="P38" s="5">
        <f>SUM(L38:O38)</f>
        <v>19</v>
      </c>
      <c r="Q38" s="8"/>
      <c r="R38" s="8"/>
      <c r="S38" s="8"/>
      <c r="T38" s="5">
        <f>SUM(P38:S38)</f>
        <v>19</v>
      </c>
      <c r="U38" s="8"/>
      <c r="V38" s="8"/>
      <c r="W38" s="8"/>
      <c r="X38" s="5">
        <f>SUM(T38:W38)</f>
        <v>19</v>
      </c>
      <c r="Y38" s="8"/>
      <c r="Z38" s="8"/>
      <c r="AA38" s="8"/>
      <c r="AB38" s="5">
        <f>SUM(X38:AA38)</f>
        <v>19</v>
      </c>
      <c r="AC38" s="8"/>
      <c r="AD38" s="8"/>
      <c r="AE38" s="8"/>
      <c r="AF38" s="31">
        <f>SUM(AB38:AE38)</f>
        <v>19</v>
      </c>
    </row>
    <row r="39" spans="1:32" ht="21.75" customHeight="1">
      <c r="A39" s="8">
        <v>6</v>
      </c>
      <c r="B39" s="8">
        <v>86</v>
      </c>
      <c r="C39" s="24" t="str">
        <f>VLOOKUP(B39:B39,'[1]partants-émargement'!$A$4:$G$100,2)</f>
        <v>HEDOUIN</v>
      </c>
      <c r="D39" s="24" t="str">
        <f>VLOOKUP(B39:B39,'[1]partants-émargement'!$A$4:$G$100,3)</f>
        <v>Stéphane</v>
      </c>
      <c r="E39" s="24" t="str">
        <f>VLOOKUP(B39:B39,'[1]partants-émargement'!$A$4:$G$100,4)</f>
        <v>VC Saint Lô</v>
      </c>
      <c r="F39" s="25">
        <f>VLOOKUP(B39:B39,'[1]partants-émargement'!$A$4:$G$100,5)</f>
        <v>1750349294</v>
      </c>
      <c r="G39" s="13" t="str">
        <f>VLOOKUP(B39:B39,'[1]partants-émargement'!$A$4:$G$100,6)</f>
        <v>S</v>
      </c>
      <c r="H39" s="13" t="str">
        <f>VLOOKUP(B39:B39,'[1]partants-émargement'!$A$4:$G$100,7)</f>
        <v>M</v>
      </c>
      <c r="I39" s="8"/>
      <c r="J39" s="8">
        <v>8</v>
      </c>
      <c r="K39" s="8">
        <v>6</v>
      </c>
      <c r="L39" s="5">
        <f>SUM(I39:K39)</f>
        <v>14</v>
      </c>
      <c r="M39" s="8"/>
      <c r="N39" s="8"/>
      <c r="O39" s="8"/>
      <c r="P39" s="5">
        <f>SUM(L39:O39)</f>
        <v>14</v>
      </c>
      <c r="Q39" s="8"/>
      <c r="R39" s="8"/>
      <c r="S39" s="8"/>
      <c r="T39" s="5">
        <f>SUM(P39:S39)</f>
        <v>14</v>
      </c>
      <c r="U39" s="8"/>
      <c r="V39" s="8"/>
      <c r="W39" s="8"/>
      <c r="X39" s="5">
        <f>SUM(T39:W39)</f>
        <v>14</v>
      </c>
      <c r="Y39" s="8"/>
      <c r="Z39" s="8"/>
      <c r="AA39" s="8"/>
      <c r="AB39" s="5">
        <f>SUM(X39:AA39)</f>
        <v>14</v>
      </c>
      <c r="AC39" s="8"/>
      <c r="AD39" s="8"/>
      <c r="AE39" s="8"/>
      <c r="AF39" s="31">
        <f>SUM(AB39:AE39)</f>
        <v>14</v>
      </c>
    </row>
    <row r="40" spans="1:32" ht="21.75" customHeight="1">
      <c r="A40" s="8"/>
      <c r="B40" s="8">
        <v>62</v>
      </c>
      <c r="C40" s="24" t="str">
        <f>VLOOKUP(B40:B40,'[3]partants-émargement'!$A$4:$G$74,2)</f>
        <v>JOUAN</v>
      </c>
      <c r="D40" s="24" t="str">
        <f>VLOOKUP(B40:B40,'[3]partants-émargement'!$A$4:$G$74,3)</f>
        <v>Michel</v>
      </c>
      <c r="E40" s="24" t="str">
        <f>VLOOKUP(B40:B40,'[3]partants-émargement'!$A$4:$G$74,4)</f>
        <v>Périers Cyclisme</v>
      </c>
      <c r="F40" s="25">
        <f>VLOOKUP(B40:B40,'[3]partants-émargement'!$A$4:$G$74,5)</f>
        <v>1750465121</v>
      </c>
      <c r="G40" s="13" t="str">
        <f>VLOOKUP(B40:B40,'[3]partants-émargement'!$A$4:$G$74,6)</f>
        <v>S</v>
      </c>
      <c r="H40" s="13" t="str">
        <f>VLOOKUP(B40:B40,'[3]partants-émargement'!$A$4:$G$74,7)</f>
        <v>M</v>
      </c>
      <c r="I40" s="8"/>
      <c r="J40" s="8"/>
      <c r="K40" s="8"/>
      <c r="L40" s="5">
        <f>SUM(I40:K40)</f>
        <v>0</v>
      </c>
      <c r="M40" s="8"/>
      <c r="N40" s="8"/>
      <c r="O40" s="8"/>
      <c r="P40" s="5">
        <f>SUM(L40:O40)</f>
        <v>0</v>
      </c>
      <c r="Q40" s="8"/>
      <c r="R40" s="8"/>
      <c r="S40" s="8"/>
      <c r="T40" s="5">
        <f>SUM(P40:S40)</f>
        <v>0</v>
      </c>
      <c r="U40" s="8"/>
      <c r="V40" s="8"/>
      <c r="W40" s="8"/>
      <c r="X40" s="5">
        <f>SUM(T40:W40)</f>
        <v>0</v>
      </c>
      <c r="Y40" s="8"/>
      <c r="Z40" s="8"/>
      <c r="AA40" s="8"/>
      <c r="AB40" s="5">
        <f>SUM(X40:AA40)</f>
        <v>0</v>
      </c>
      <c r="AC40" s="8"/>
      <c r="AD40" s="8"/>
      <c r="AE40" s="8"/>
      <c r="AF40" s="31">
        <f>SUM(AB40:AE40)</f>
        <v>0</v>
      </c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</sheetData>
  <sheetProtection/>
  <mergeCells count="21">
    <mergeCell ref="A31:AF31"/>
    <mergeCell ref="I32:L32"/>
    <mergeCell ref="M32:P32"/>
    <mergeCell ref="Q32:T32"/>
    <mergeCell ref="U32:X32"/>
    <mergeCell ref="Y32:AB32"/>
    <mergeCell ref="AC32:AF32"/>
    <mergeCell ref="A2:AF2"/>
    <mergeCell ref="Y3:AB3"/>
    <mergeCell ref="I3:L3"/>
    <mergeCell ref="M3:P3"/>
    <mergeCell ref="U3:X3"/>
    <mergeCell ref="Q3:T3"/>
    <mergeCell ref="AC3:AF3"/>
    <mergeCell ref="AC15:AF15"/>
    <mergeCell ref="A14:AF14"/>
    <mergeCell ref="I15:L15"/>
    <mergeCell ref="M15:P15"/>
    <mergeCell ref="Q15:T15"/>
    <mergeCell ref="U15:X15"/>
    <mergeCell ref="Y15:AB15"/>
  </mergeCells>
  <printOptions horizontalCentered="1"/>
  <pageMargins left="0" right="0" top="0" bottom="0" header="0.5118110236220472" footer="0.11811023622047245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MAHIER Jean Michel</dc:creator>
  <cp:keywords/>
  <dc:description/>
  <cp:lastModifiedBy>utilisateur</cp:lastModifiedBy>
  <cp:lastPrinted>2012-06-24T20:54:32Z</cp:lastPrinted>
  <dcterms:created xsi:type="dcterms:W3CDTF">2002-05-30T07:32:50Z</dcterms:created>
  <dcterms:modified xsi:type="dcterms:W3CDTF">2012-06-24T20:54:34Z</dcterms:modified>
  <cp:category/>
  <cp:version/>
  <cp:contentType/>
  <cp:contentStatus/>
</cp:coreProperties>
</file>